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C Species\Striped Mullet\STM 2018 SA Update\SS Files\"/>
    </mc:Choice>
  </mc:AlternateContent>
  <bookViews>
    <workbookView xWindow="0" yWindow="0" windowWidth="15360" windowHeight="8172" activeTab="7"/>
  </bookViews>
  <sheets>
    <sheet name="catch" sheetId="1" r:id="rId1"/>
    <sheet name="idx" sheetId="2" r:id="rId2"/>
    <sheet name="mnbodywt" sheetId="3" r:id="rId3"/>
    <sheet name="popn" sheetId="4" r:id="rId4"/>
    <sheet name="status" sheetId="5" r:id="rId5"/>
    <sheet name="retro" sheetId="6" r:id="rId6"/>
    <sheet name="origjitter" sheetId="7" state="hidden" r:id="rId7"/>
    <sheet name="jitter" sheetId="9" r:id="rId8"/>
    <sheet name="Sheet8" sheetId="8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9" l="1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33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4" i="7"/>
  <c r="E4" i="7"/>
  <c r="D4" i="7"/>
  <c r="H56" i="6"/>
  <c r="H27" i="6"/>
  <c r="G27" i="6"/>
  <c r="F27" i="6"/>
  <c r="T33" i="4"/>
  <c r="U33" i="4"/>
  <c r="T34" i="4"/>
  <c r="U34" i="4"/>
  <c r="T35" i="4"/>
  <c r="U35" i="4"/>
  <c r="T36" i="4"/>
  <c r="U36" i="4"/>
  <c r="T37" i="4"/>
  <c r="U37" i="4"/>
  <c r="T38" i="4"/>
  <c r="U38" i="4"/>
  <c r="T39" i="4"/>
  <c r="U39" i="4"/>
  <c r="T40" i="4"/>
  <c r="U40" i="4"/>
  <c r="T41" i="4"/>
  <c r="U41" i="4"/>
  <c r="T42" i="4"/>
  <c r="U42" i="4"/>
  <c r="T43" i="4"/>
  <c r="U43" i="4"/>
  <c r="T44" i="4"/>
  <c r="U44" i="4"/>
  <c r="T45" i="4"/>
  <c r="U45" i="4"/>
  <c r="T46" i="4"/>
  <c r="U46" i="4"/>
  <c r="T47" i="4"/>
  <c r="U47" i="4"/>
  <c r="T48" i="4"/>
  <c r="U48" i="4"/>
  <c r="T49" i="4"/>
  <c r="U49" i="4"/>
  <c r="T50" i="4"/>
  <c r="U50" i="4"/>
  <c r="T51" i="4"/>
  <c r="U51" i="4"/>
  <c r="T52" i="4"/>
  <c r="U52" i="4"/>
  <c r="T53" i="4"/>
  <c r="U53" i="4"/>
  <c r="T54" i="4"/>
  <c r="U54" i="4"/>
  <c r="T55" i="4"/>
  <c r="U55" i="4"/>
  <c r="U32" i="4"/>
  <c r="T32" i="4"/>
  <c r="T4" i="4"/>
  <c r="U4" i="4"/>
  <c r="V4" i="4"/>
  <c r="W4" i="4"/>
  <c r="X4" i="4"/>
  <c r="Y4" i="4"/>
  <c r="T5" i="4"/>
  <c r="U5" i="4"/>
  <c r="V5" i="4"/>
  <c r="W5" i="4"/>
  <c r="X5" i="4"/>
  <c r="Y5" i="4"/>
  <c r="T6" i="4"/>
  <c r="U6" i="4"/>
  <c r="V6" i="4"/>
  <c r="W6" i="4"/>
  <c r="Y6" i="4"/>
  <c r="T7" i="4"/>
  <c r="U7" i="4"/>
  <c r="V7" i="4"/>
  <c r="W7" i="4"/>
  <c r="X7" i="4"/>
  <c r="Y7" i="4"/>
  <c r="T8" i="4"/>
  <c r="U8" i="4"/>
  <c r="V8" i="4"/>
  <c r="W8" i="4"/>
  <c r="Y8" i="4"/>
  <c r="T9" i="4"/>
  <c r="U9" i="4"/>
  <c r="V9" i="4"/>
  <c r="W9" i="4"/>
  <c r="Y9" i="4"/>
  <c r="T10" i="4"/>
  <c r="U10" i="4"/>
  <c r="V10" i="4"/>
  <c r="W10" i="4"/>
  <c r="Y10" i="4"/>
  <c r="T11" i="4"/>
  <c r="U11" i="4"/>
  <c r="V11" i="4"/>
  <c r="W11" i="4"/>
  <c r="Y11" i="4"/>
  <c r="T12" i="4"/>
  <c r="U12" i="4"/>
  <c r="V12" i="4"/>
  <c r="W12" i="4"/>
  <c r="X12" i="4"/>
  <c r="Y12" i="4"/>
  <c r="T13" i="4"/>
  <c r="U13" i="4"/>
  <c r="V13" i="4"/>
  <c r="W13" i="4"/>
  <c r="X13" i="4"/>
  <c r="Y13" i="4"/>
  <c r="T14" i="4"/>
  <c r="U14" i="4"/>
  <c r="V14" i="4"/>
  <c r="W14" i="4"/>
  <c r="Y14" i="4"/>
  <c r="T15" i="4"/>
  <c r="U15" i="4"/>
  <c r="V15" i="4"/>
  <c r="W15" i="4"/>
  <c r="X15" i="4"/>
  <c r="Y15" i="4"/>
  <c r="T16" i="4"/>
  <c r="U16" i="4"/>
  <c r="V16" i="4"/>
  <c r="W16" i="4"/>
  <c r="Y16" i="4"/>
  <c r="T17" i="4"/>
  <c r="U17" i="4"/>
  <c r="V17" i="4"/>
  <c r="W17" i="4"/>
  <c r="X17" i="4"/>
  <c r="Y17" i="4"/>
  <c r="T18" i="4"/>
  <c r="U18" i="4"/>
  <c r="V18" i="4"/>
  <c r="W18" i="4"/>
  <c r="Y18" i="4"/>
  <c r="T19" i="4"/>
  <c r="U19" i="4"/>
  <c r="V19" i="4"/>
  <c r="W19" i="4"/>
  <c r="Y19" i="4"/>
  <c r="T20" i="4"/>
  <c r="U20" i="4"/>
  <c r="V20" i="4"/>
  <c r="W20" i="4"/>
  <c r="X20" i="4"/>
  <c r="Y20" i="4"/>
  <c r="T21" i="4"/>
  <c r="U21" i="4"/>
  <c r="V21" i="4"/>
  <c r="W21" i="4"/>
  <c r="X21" i="4"/>
  <c r="Y21" i="4"/>
  <c r="T22" i="4"/>
  <c r="U22" i="4"/>
  <c r="V22" i="4"/>
  <c r="W22" i="4"/>
  <c r="Y22" i="4"/>
  <c r="T23" i="4"/>
  <c r="U23" i="4"/>
  <c r="V23" i="4"/>
  <c r="W23" i="4"/>
  <c r="Y23" i="4"/>
  <c r="T24" i="4"/>
  <c r="U24" i="4"/>
  <c r="V24" i="4"/>
  <c r="W24" i="4"/>
  <c r="X24" i="4"/>
  <c r="Y24" i="4"/>
  <c r="T25" i="4"/>
  <c r="U25" i="4"/>
  <c r="V25" i="4"/>
  <c r="W25" i="4"/>
  <c r="X25" i="4"/>
  <c r="Y25" i="4"/>
  <c r="T26" i="4"/>
  <c r="U26" i="4"/>
  <c r="V26" i="4"/>
  <c r="W26" i="4"/>
  <c r="Y26" i="4"/>
  <c r="Y3" i="4"/>
  <c r="W3" i="4"/>
  <c r="U3" i="4"/>
  <c r="V3" i="4"/>
  <c r="T3" i="4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G56" i="6" s="1"/>
  <c r="C51" i="6"/>
  <c r="F56" i="6" s="1"/>
  <c r="C52" i="6"/>
  <c r="E56" i="6" s="1"/>
  <c r="C53" i="6"/>
  <c r="D56" i="6" s="1"/>
  <c r="C54" i="6"/>
  <c r="C31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E27" i="6" s="1"/>
  <c r="C24" i="6"/>
  <c r="D27" i="6" s="1"/>
  <c r="C25" i="6"/>
  <c r="C2" i="6"/>
  <c r="F56" i="4"/>
  <c r="F58" i="4"/>
  <c r="F60" i="4"/>
  <c r="G60" i="4"/>
  <c r="F64" i="4"/>
  <c r="G64" i="4"/>
  <c r="F66" i="4"/>
  <c r="G68" i="4"/>
  <c r="F72" i="4"/>
  <c r="G72" i="4"/>
  <c r="G76" i="4"/>
  <c r="G54" i="4"/>
  <c r="F3" i="4"/>
  <c r="G3" i="4"/>
  <c r="F4" i="4"/>
  <c r="G4" i="4"/>
  <c r="F6" i="4"/>
  <c r="F8" i="4"/>
  <c r="G8" i="4"/>
  <c r="F11" i="4"/>
  <c r="G11" i="4"/>
  <c r="F12" i="4"/>
  <c r="G12" i="4"/>
  <c r="F14" i="4"/>
  <c r="G16" i="4"/>
  <c r="F17" i="4"/>
  <c r="G17" i="4"/>
  <c r="F18" i="4"/>
  <c r="F19" i="4"/>
  <c r="G19" i="4"/>
  <c r="F20" i="4"/>
  <c r="G20" i="4"/>
  <c r="F22" i="4"/>
  <c r="F24" i="4"/>
  <c r="G24" i="4"/>
  <c r="F27" i="4"/>
  <c r="G27" i="4"/>
  <c r="F28" i="4"/>
  <c r="G28" i="4"/>
  <c r="F30" i="4"/>
  <c r="G32" i="4"/>
  <c r="F33" i="4"/>
  <c r="G33" i="4"/>
  <c r="F34" i="4"/>
  <c r="F35" i="4"/>
  <c r="G35" i="4"/>
  <c r="F36" i="4"/>
  <c r="G36" i="4"/>
  <c r="F38" i="4"/>
  <c r="F40" i="4"/>
  <c r="G40" i="4"/>
  <c r="F43" i="4"/>
  <c r="G43" i="4"/>
  <c r="F44" i="4"/>
  <c r="G44" i="4"/>
  <c r="F46" i="4"/>
  <c r="G48" i="4"/>
  <c r="F49" i="4"/>
  <c r="G49" i="4"/>
  <c r="F50" i="4"/>
  <c r="F51" i="4"/>
  <c r="G51" i="4"/>
  <c r="F52" i="4"/>
  <c r="G52" i="4"/>
  <c r="F78" i="4"/>
  <c r="C2" i="5" s="1"/>
  <c r="F80" i="4"/>
  <c r="C4" i="5" s="1"/>
  <c r="G80" i="4"/>
  <c r="D4" i="5" s="1"/>
  <c r="F83" i="4"/>
  <c r="G83" i="4"/>
  <c r="F84" i="4"/>
  <c r="C8" i="5" s="1"/>
  <c r="G84" i="4"/>
  <c r="D8" i="5" s="1"/>
  <c r="F86" i="4"/>
  <c r="C10" i="5" s="1"/>
  <c r="G88" i="4"/>
  <c r="D12" i="5" s="1"/>
  <c r="F89" i="4"/>
  <c r="C13" i="5" s="1"/>
  <c r="G89" i="4"/>
  <c r="D13" i="5" s="1"/>
  <c r="F90" i="4"/>
  <c r="C14" i="5" s="1"/>
  <c r="F91" i="4"/>
  <c r="G91" i="4"/>
  <c r="F92" i="4"/>
  <c r="C16" i="5" s="1"/>
  <c r="G92" i="4"/>
  <c r="D16" i="5" s="1"/>
  <c r="F94" i="4"/>
  <c r="C18" i="5" s="1"/>
  <c r="F96" i="4"/>
  <c r="C20" i="5" s="1"/>
  <c r="G96" i="4"/>
  <c r="D20" i="5" s="1"/>
  <c r="F99" i="4"/>
  <c r="G99" i="4"/>
  <c r="D23" i="5" s="1"/>
  <c r="F100" i="4"/>
  <c r="C24" i="5" s="1"/>
  <c r="G100" i="4"/>
  <c r="F102" i="4"/>
  <c r="G104" i="4"/>
  <c r="F105" i="4"/>
  <c r="G105" i="4"/>
  <c r="F106" i="4"/>
  <c r="F107" i="4"/>
  <c r="G107" i="4"/>
  <c r="F108" i="4"/>
  <c r="G108" i="4"/>
  <c r="F110" i="4"/>
  <c r="F112" i="4"/>
  <c r="G112" i="4"/>
  <c r="F115" i="4"/>
  <c r="G115" i="4"/>
  <c r="F116" i="4"/>
  <c r="G116" i="4"/>
  <c r="F118" i="4"/>
  <c r="G120" i="4"/>
  <c r="F121" i="4"/>
  <c r="G121" i="4"/>
  <c r="F122" i="4"/>
  <c r="F123" i="4"/>
  <c r="G123" i="4"/>
  <c r="F124" i="4"/>
  <c r="G124" i="4"/>
  <c r="G2" i="4"/>
  <c r="E3" i="5"/>
  <c r="F3" i="5"/>
  <c r="E4" i="5"/>
  <c r="F4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F2" i="5"/>
  <c r="E2" i="5"/>
  <c r="B3" i="5"/>
  <c r="B4" i="5"/>
  <c r="B5" i="5"/>
  <c r="B6" i="5"/>
  <c r="B7" i="5"/>
  <c r="C7" i="5"/>
  <c r="D7" i="5"/>
  <c r="B8" i="5"/>
  <c r="B9" i="5"/>
  <c r="B10" i="5"/>
  <c r="B11" i="5"/>
  <c r="B12" i="5"/>
  <c r="B13" i="5"/>
  <c r="B14" i="5"/>
  <c r="B15" i="5"/>
  <c r="C15" i="5"/>
  <c r="D15" i="5"/>
  <c r="B16" i="5"/>
  <c r="B17" i="5"/>
  <c r="B18" i="5"/>
  <c r="D18" i="5"/>
  <c r="B19" i="5"/>
  <c r="B20" i="5"/>
  <c r="B21" i="5"/>
  <c r="B22" i="5"/>
  <c r="B23" i="5"/>
  <c r="C23" i="5"/>
  <c r="B24" i="5"/>
  <c r="D24" i="5"/>
  <c r="B25" i="5"/>
  <c r="B2" i="5"/>
  <c r="E143" i="4"/>
  <c r="E144" i="4"/>
  <c r="H55" i="4"/>
  <c r="H56" i="4"/>
  <c r="H57" i="4"/>
  <c r="X6" i="4" s="1"/>
  <c r="H58" i="4"/>
  <c r="H59" i="4"/>
  <c r="X8" i="4" s="1"/>
  <c r="H60" i="4"/>
  <c r="X9" i="4" s="1"/>
  <c r="H61" i="4"/>
  <c r="X10" i="4" s="1"/>
  <c r="H62" i="4"/>
  <c r="G62" i="4" s="1"/>
  <c r="H63" i="4"/>
  <c r="H64" i="4"/>
  <c r="H65" i="4"/>
  <c r="X14" i="4" s="1"/>
  <c r="H66" i="4"/>
  <c r="H67" i="4"/>
  <c r="H68" i="4"/>
  <c r="F68" i="4" s="1"/>
  <c r="H69" i="4"/>
  <c r="X18" i="4" s="1"/>
  <c r="H70" i="4"/>
  <c r="G70" i="4" s="1"/>
  <c r="H71" i="4"/>
  <c r="H72" i="4"/>
  <c r="H73" i="4"/>
  <c r="X22" i="4" s="1"/>
  <c r="H74" i="4"/>
  <c r="H75" i="4"/>
  <c r="H76" i="4"/>
  <c r="F76" i="4" s="1"/>
  <c r="H77" i="4"/>
  <c r="X26" i="4" s="1"/>
  <c r="H54" i="4"/>
  <c r="F54" i="4" s="1"/>
  <c r="E3" i="4"/>
  <c r="E4" i="4"/>
  <c r="E5" i="4"/>
  <c r="F5" i="4" s="1"/>
  <c r="E6" i="4"/>
  <c r="G6" i="4" s="1"/>
  <c r="E7" i="4"/>
  <c r="E8" i="4"/>
  <c r="E9" i="4"/>
  <c r="F9" i="4" s="1"/>
  <c r="E10" i="4"/>
  <c r="G10" i="4" s="1"/>
  <c r="E11" i="4"/>
  <c r="E12" i="4"/>
  <c r="E13" i="4"/>
  <c r="G13" i="4" s="1"/>
  <c r="E14" i="4"/>
  <c r="G14" i="4" s="1"/>
  <c r="E15" i="4"/>
  <c r="E16" i="4"/>
  <c r="F16" i="4" s="1"/>
  <c r="E17" i="4"/>
  <c r="E18" i="4"/>
  <c r="G18" i="4" s="1"/>
  <c r="E19" i="4"/>
  <c r="E20" i="4"/>
  <c r="E21" i="4"/>
  <c r="F21" i="4" s="1"/>
  <c r="E22" i="4"/>
  <c r="G22" i="4" s="1"/>
  <c r="E23" i="4"/>
  <c r="E24" i="4"/>
  <c r="E25" i="4"/>
  <c r="F25" i="4" s="1"/>
  <c r="E26" i="4"/>
  <c r="G26" i="4" s="1"/>
  <c r="E27" i="4"/>
  <c r="E28" i="4"/>
  <c r="E29" i="4"/>
  <c r="G29" i="4" s="1"/>
  <c r="E30" i="4"/>
  <c r="G30" i="4" s="1"/>
  <c r="E31" i="4"/>
  <c r="E32" i="4"/>
  <c r="F32" i="4" s="1"/>
  <c r="E33" i="4"/>
  <c r="E34" i="4"/>
  <c r="G34" i="4" s="1"/>
  <c r="E35" i="4"/>
  <c r="E36" i="4"/>
  <c r="E37" i="4"/>
  <c r="G37" i="4" s="1"/>
  <c r="E38" i="4"/>
  <c r="G38" i="4" s="1"/>
  <c r="E39" i="4"/>
  <c r="E40" i="4"/>
  <c r="E41" i="4"/>
  <c r="F41" i="4" s="1"/>
  <c r="E42" i="4"/>
  <c r="G42" i="4" s="1"/>
  <c r="E43" i="4"/>
  <c r="E44" i="4"/>
  <c r="E45" i="4"/>
  <c r="G45" i="4" s="1"/>
  <c r="E46" i="4"/>
  <c r="G46" i="4" s="1"/>
  <c r="E47" i="4"/>
  <c r="E48" i="4"/>
  <c r="F48" i="4" s="1"/>
  <c r="E49" i="4"/>
  <c r="E50" i="4"/>
  <c r="G50" i="4" s="1"/>
  <c r="E51" i="4"/>
  <c r="E52" i="4"/>
  <c r="E53" i="4"/>
  <c r="F53" i="4" s="1"/>
  <c r="E54" i="4"/>
  <c r="E55" i="4"/>
  <c r="E56" i="4"/>
  <c r="G56" i="4" s="1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F74" i="4" s="1"/>
  <c r="E75" i="4"/>
  <c r="E76" i="4"/>
  <c r="E77" i="4"/>
  <c r="F77" i="4" s="1"/>
  <c r="E78" i="4"/>
  <c r="G78" i="4" s="1"/>
  <c r="D2" i="5" s="1"/>
  <c r="E79" i="4"/>
  <c r="E80" i="4"/>
  <c r="E81" i="4"/>
  <c r="F81" i="4" s="1"/>
  <c r="C5" i="5" s="1"/>
  <c r="E82" i="4"/>
  <c r="G82" i="4" s="1"/>
  <c r="D6" i="5" s="1"/>
  <c r="E83" i="4"/>
  <c r="E84" i="4"/>
  <c r="E85" i="4"/>
  <c r="G85" i="4" s="1"/>
  <c r="D9" i="5" s="1"/>
  <c r="E86" i="4"/>
  <c r="G86" i="4" s="1"/>
  <c r="D10" i="5" s="1"/>
  <c r="E87" i="4"/>
  <c r="E88" i="4"/>
  <c r="F88" i="4" s="1"/>
  <c r="C12" i="5" s="1"/>
  <c r="E89" i="4"/>
  <c r="E90" i="4"/>
  <c r="G90" i="4" s="1"/>
  <c r="D14" i="5" s="1"/>
  <c r="E91" i="4"/>
  <c r="E92" i="4"/>
  <c r="E93" i="4"/>
  <c r="F93" i="4" s="1"/>
  <c r="C17" i="5" s="1"/>
  <c r="E94" i="4"/>
  <c r="G94" i="4" s="1"/>
  <c r="E95" i="4"/>
  <c r="E96" i="4"/>
  <c r="E97" i="4"/>
  <c r="F97" i="4" s="1"/>
  <c r="C21" i="5" s="1"/>
  <c r="E98" i="4"/>
  <c r="G98" i="4" s="1"/>
  <c r="D22" i="5" s="1"/>
  <c r="E99" i="4"/>
  <c r="E100" i="4"/>
  <c r="E101" i="4"/>
  <c r="G101" i="4" s="1"/>
  <c r="D25" i="5" s="1"/>
  <c r="E102" i="4"/>
  <c r="G102" i="4" s="1"/>
  <c r="E103" i="4"/>
  <c r="E104" i="4"/>
  <c r="F104" i="4" s="1"/>
  <c r="E105" i="4"/>
  <c r="E106" i="4"/>
  <c r="G106" i="4" s="1"/>
  <c r="E107" i="4"/>
  <c r="E108" i="4"/>
  <c r="E109" i="4"/>
  <c r="F109" i="4" s="1"/>
  <c r="E110" i="4"/>
  <c r="G110" i="4" s="1"/>
  <c r="E111" i="4"/>
  <c r="E112" i="4"/>
  <c r="E113" i="4"/>
  <c r="F113" i="4" s="1"/>
  <c r="E114" i="4"/>
  <c r="G114" i="4" s="1"/>
  <c r="E115" i="4"/>
  <c r="E116" i="4"/>
  <c r="E117" i="4"/>
  <c r="G117" i="4" s="1"/>
  <c r="E118" i="4"/>
  <c r="G118" i="4" s="1"/>
  <c r="E119" i="4"/>
  <c r="E120" i="4"/>
  <c r="F120" i="4" s="1"/>
  <c r="E121" i="4"/>
  <c r="E122" i="4"/>
  <c r="G122" i="4" s="1"/>
  <c r="E123" i="4"/>
  <c r="E124" i="4"/>
  <c r="E125" i="4"/>
  <c r="F125" i="4" s="1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2" i="4"/>
  <c r="F2" i="4" s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2" i="2"/>
  <c r="F117" i="4" l="1"/>
  <c r="F85" i="4"/>
  <c r="C9" i="5" s="1"/>
  <c r="F13" i="4"/>
  <c r="G65" i="4"/>
  <c r="F101" i="4"/>
  <c r="C25" i="5" s="1"/>
  <c r="F45" i="4"/>
  <c r="G125" i="4"/>
  <c r="G93" i="4"/>
  <c r="D17" i="5" s="1"/>
  <c r="G53" i="4"/>
  <c r="G21" i="4"/>
  <c r="F70" i="4"/>
  <c r="B27" i="6"/>
  <c r="F37" i="4"/>
  <c r="G69" i="4"/>
  <c r="F114" i="4"/>
  <c r="F98" i="4"/>
  <c r="C22" i="5" s="1"/>
  <c r="F82" i="4"/>
  <c r="C6" i="5" s="1"/>
  <c r="F42" i="4"/>
  <c r="F26" i="4"/>
  <c r="F10" i="4"/>
  <c r="F69" i="4"/>
  <c r="F62" i="4"/>
  <c r="F29" i="4"/>
  <c r="F73" i="4"/>
  <c r="G77" i="4"/>
  <c r="F65" i="4"/>
  <c r="G109" i="4"/>
  <c r="G5" i="4"/>
  <c r="G57" i="4"/>
  <c r="X3" i="4"/>
  <c r="F57" i="4"/>
  <c r="X11" i="4"/>
  <c r="F119" i="4"/>
  <c r="G119" i="4"/>
  <c r="F111" i="4"/>
  <c r="G111" i="4"/>
  <c r="F103" i="4"/>
  <c r="G103" i="4"/>
  <c r="F95" i="4"/>
  <c r="C19" i="5" s="1"/>
  <c r="G95" i="4"/>
  <c r="D19" i="5" s="1"/>
  <c r="F87" i="4"/>
  <c r="C11" i="5" s="1"/>
  <c r="G87" i="4"/>
  <c r="D11" i="5" s="1"/>
  <c r="F79" i="4"/>
  <c r="C3" i="5" s="1"/>
  <c r="G79" i="4"/>
  <c r="D3" i="5" s="1"/>
  <c r="F71" i="4"/>
  <c r="G71" i="4"/>
  <c r="F63" i="4"/>
  <c r="G63" i="4"/>
  <c r="F55" i="4"/>
  <c r="G55" i="4"/>
  <c r="F47" i="4"/>
  <c r="G47" i="4"/>
  <c r="F39" i="4"/>
  <c r="G39" i="4"/>
  <c r="F31" i="4"/>
  <c r="G31" i="4"/>
  <c r="F23" i="4"/>
  <c r="G23" i="4"/>
  <c r="F15" i="4"/>
  <c r="G15" i="4"/>
  <c r="F7" i="4"/>
  <c r="G7" i="4"/>
  <c r="F75" i="4"/>
  <c r="G75" i="4"/>
  <c r="F67" i="4"/>
  <c r="G67" i="4"/>
  <c r="F59" i="4"/>
  <c r="G59" i="4"/>
  <c r="G113" i="4"/>
  <c r="G97" i="4"/>
  <c r="D21" i="5" s="1"/>
  <c r="G81" i="4"/>
  <c r="D5" i="5" s="1"/>
  <c r="G41" i="4"/>
  <c r="G25" i="4"/>
  <c r="G9" i="4"/>
  <c r="G61" i="4"/>
  <c r="X19" i="4"/>
  <c r="G74" i="4"/>
  <c r="G66" i="4"/>
  <c r="G58" i="4"/>
  <c r="G73" i="4"/>
  <c r="F61" i="4"/>
  <c r="X23" i="4"/>
  <c r="X16" i="4"/>
  <c r="B56" i="6"/>
</calcChain>
</file>

<file path=xl/sharedStrings.xml><?xml version="1.0" encoding="utf-8"?>
<sst xmlns="http://schemas.openxmlformats.org/spreadsheetml/2006/main" count="382" uniqueCount="195">
  <si>
    <t>Name</t>
  </si>
  <si>
    <t>Yr</t>
  </si>
  <si>
    <t>Seas</t>
  </si>
  <si>
    <t>Yr.S</t>
  </si>
  <si>
    <t>Comm</t>
  </si>
  <si>
    <t>Observed</t>
  </si>
  <si>
    <t>Predicted</t>
  </si>
  <si>
    <t>Fleet</t>
  </si>
  <si>
    <t>Vuln_bio</t>
  </si>
  <si>
    <t>P135</t>
  </si>
  <si>
    <t>P915</t>
  </si>
  <si>
    <t>P146</t>
  </si>
  <si>
    <t>CV</t>
  </si>
  <si>
    <t>2SE</t>
  </si>
  <si>
    <t>Std Resids</t>
  </si>
  <si>
    <t>Mkt</t>
  </si>
  <si>
    <t>2sd</t>
  </si>
  <si>
    <t>LABEL</t>
  </si>
  <si>
    <t>Value</t>
  </si>
  <si>
    <t>StdDev</t>
  </si>
  <si>
    <t>SPB_Virgin</t>
  </si>
  <si>
    <t>SPB_Initial</t>
  </si>
  <si>
    <t>SPB_1994</t>
  </si>
  <si>
    <t>SPB_1995</t>
  </si>
  <si>
    <t>SPB_1996</t>
  </si>
  <si>
    <t>SPB_1997</t>
  </si>
  <si>
    <t>SPB_1998</t>
  </si>
  <si>
    <t>SPB_1999</t>
  </si>
  <si>
    <t>SPB_2000</t>
  </si>
  <si>
    <t>SPB_2001</t>
  </si>
  <si>
    <t>SPB_2002</t>
  </si>
  <si>
    <t>SPB_2003</t>
  </si>
  <si>
    <t>SPB_2004</t>
  </si>
  <si>
    <t>SPB_2005</t>
  </si>
  <si>
    <t>SPB_2006</t>
  </si>
  <si>
    <t>SPB_2007</t>
  </si>
  <si>
    <t>SPB_2008</t>
  </si>
  <si>
    <t>SPB_2009</t>
  </si>
  <si>
    <t>SPB_2010</t>
  </si>
  <si>
    <t>SPB_2011</t>
  </si>
  <si>
    <t>SPB_2012</t>
  </si>
  <si>
    <t>SPB_2013</t>
  </si>
  <si>
    <t>SPB_2014</t>
  </si>
  <si>
    <t>SPB_2015</t>
  </si>
  <si>
    <t>SPB_2016</t>
  </si>
  <si>
    <t>SPB_2017</t>
  </si>
  <si>
    <t>Recr_Virgin</t>
  </si>
  <si>
    <t>Recr_Initial</t>
  </si>
  <si>
    <t>Recr_1994</t>
  </si>
  <si>
    <t>Recr_1995</t>
  </si>
  <si>
    <t>Recr_1996</t>
  </si>
  <si>
    <t>Recr_1997</t>
  </si>
  <si>
    <t>Recr_1998</t>
  </si>
  <si>
    <t>Recr_1999</t>
  </si>
  <si>
    <t>Recr_2000</t>
  </si>
  <si>
    <t>Recr_2001</t>
  </si>
  <si>
    <t>Recr_2002</t>
  </si>
  <si>
    <t>Recr_2003</t>
  </si>
  <si>
    <t>Recr_2004</t>
  </si>
  <si>
    <t>Recr_2005</t>
  </si>
  <si>
    <t>Recr_2006</t>
  </si>
  <si>
    <t>Recr_2007</t>
  </si>
  <si>
    <t>Recr_2008</t>
  </si>
  <si>
    <t>Recr_2009</t>
  </si>
  <si>
    <t>Recr_2010</t>
  </si>
  <si>
    <t>Recr_2011</t>
  </si>
  <si>
    <t>Recr_2012</t>
  </si>
  <si>
    <t>Recr_2013</t>
  </si>
  <si>
    <t>Recr_2014</t>
  </si>
  <si>
    <t>Recr_2015</t>
  </si>
  <si>
    <t>Recr_2016</t>
  </si>
  <si>
    <t>Recr_2017</t>
  </si>
  <si>
    <t>SPRratio_1994</t>
  </si>
  <si>
    <t>SPRratio_1995</t>
  </si>
  <si>
    <t>SPRratio_1996</t>
  </si>
  <si>
    <t>SPRratio_1997</t>
  </si>
  <si>
    <t>SPRratio_1998</t>
  </si>
  <si>
    <t>SPRratio_1999</t>
  </si>
  <si>
    <t>SPRratio_2000</t>
  </si>
  <si>
    <t>SPRratio_2001</t>
  </si>
  <si>
    <t>SPRratio_2002</t>
  </si>
  <si>
    <t>SPRratio_2003</t>
  </si>
  <si>
    <t>SPRratio_2004</t>
  </si>
  <si>
    <t>SPRratio_2005</t>
  </si>
  <si>
    <t>SPRratio_2006</t>
  </si>
  <si>
    <t>SPRratio_2007</t>
  </si>
  <si>
    <t>SPRratio_2008</t>
  </si>
  <si>
    <t>SPRratio_2009</t>
  </si>
  <si>
    <t>SPRratio_2010</t>
  </si>
  <si>
    <t>SPRratio_2011</t>
  </si>
  <si>
    <t>SPRratio_2012</t>
  </si>
  <si>
    <t>SPRratio_2013</t>
  </si>
  <si>
    <t>SPRratio_2014</t>
  </si>
  <si>
    <t>SPRratio_2015</t>
  </si>
  <si>
    <t>SPRratio_2016</t>
  </si>
  <si>
    <t>SPRratio_2017</t>
  </si>
  <si>
    <t>F_1994</t>
  </si>
  <si>
    <t>F_1995</t>
  </si>
  <si>
    <t>F_1996</t>
  </si>
  <si>
    <t>F_1997</t>
  </si>
  <si>
    <t>F_1998</t>
  </si>
  <si>
    <t>F_1999</t>
  </si>
  <si>
    <t>F_2000</t>
  </si>
  <si>
    <t>F_2001</t>
  </si>
  <si>
    <t>F_2002</t>
  </si>
  <si>
    <t>F_2003</t>
  </si>
  <si>
    <t>F_2004</t>
  </si>
  <si>
    <t>F_2005</t>
  </si>
  <si>
    <t>F_2006</t>
  </si>
  <si>
    <t>F_2007</t>
  </si>
  <si>
    <t>F_2008</t>
  </si>
  <si>
    <t>F_2009</t>
  </si>
  <si>
    <t>F_2010</t>
  </si>
  <si>
    <t>F_2011</t>
  </si>
  <si>
    <t>F_2012</t>
  </si>
  <si>
    <t>F_2013</t>
  </si>
  <si>
    <t>F_2014</t>
  </si>
  <si>
    <t>F_2015</t>
  </si>
  <si>
    <t>F_2016</t>
  </si>
  <si>
    <t>F_2017</t>
  </si>
  <si>
    <t>Bratio_1994</t>
  </si>
  <si>
    <t>Bratio_1995</t>
  </si>
  <si>
    <t>Bratio_1996</t>
  </si>
  <si>
    <t>Bratio_1997</t>
  </si>
  <si>
    <t>Bratio_1998</t>
  </si>
  <si>
    <t>Bratio_1999</t>
  </si>
  <si>
    <t>Bratio_2000</t>
  </si>
  <si>
    <t>Bratio_2001</t>
  </si>
  <si>
    <t>Bratio_2002</t>
  </si>
  <si>
    <t>Bratio_2003</t>
  </si>
  <si>
    <t>Bratio_2004</t>
  </si>
  <si>
    <t>Bratio_2005</t>
  </si>
  <si>
    <t>Bratio_2006</t>
  </si>
  <si>
    <t>Bratio_2007</t>
  </si>
  <si>
    <t>Bratio_2008</t>
  </si>
  <si>
    <t>Bratio_2009</t>
  </si>
  <si>
    <t>Bratio_2010</t>
  </si>
  <si>
    <t>Bratio_2011</t>
  </si>
  <si>
    <t>Bratio_2012</t>
  </si>
  <si>
    <t>Bratio_2013</t>
  </si>
  <si>
    <t>Bratio_2014</t>
  </si>
  <si>
    <t>Bratio_2015</t>
  </si>
  <si>
    <t>Bratio_2016</t>
  </si>
  <si>
    <t>Bratio_2017</t>
  </si>
  <si>
    <t>SSB_Unfished</t>
  </si>
  <si>
    <t>TotBio_Unfished</t>
  </si>
  <si>
    <t>SmryBio_Unfished</t>
  </si>
  <si>
    <t>Recr_Unfished</t>
  </si>
  <si>
    <t>SSB_Btgt</t>
  </si>
  <si>
    <t>SPR_Btgt</t>
  </si>
  <si>
    <t>Fstd_Btgt</t>
  </si>
  <si>
    <t>TotYield_Btgt</t>
  </si>
  <si>
    <t>SSB_SPRtgt</t>
  </si>
  <si>
    <t>Fstd_SPRtgt</t>
  </si>
  <si>
    <t>TotYield_SPRtgt</t>
  </si>
  <si>
    <t>SSB_MSY</t>
  </si>
  <si>
    <t>SPR_MSY</t>
  </si>
  <si>
    <t>Fstd_MSY</t>
  </si>
  <si>
    <t>TotYield_MSY</t>
  </si>
  <si>
    <t>RetYield_MSY</t>
  </si>
  <si>
    <t>Bzero_again</t>
  </si>
  <si>
    <t>2SD</t>
  </si>
  <si>
    <t>+2 SD</t>
  </si>
  <si>
    <t>-2 SD</t>
  </si>
  <si>
    <t>SD</t>
  </si>
  <si>
    <t>F25% (Threshold)</t>
  </si>
  <si>
    <t>F35% (Target)</t>
  </si>
  <si>
    <t>F</t>
  </si>
  <si>
    <t>Year</t>
  </si>
  <si>
    <t>SSB</t>
  </si>
  <si>
    <t>F+2 SD</t>
  </si>
  <si>
    <t>F-2 SD</t>
  </si>
  <si>
    <t>female</t>
  </si>
  <si>
    <t>mt, female</t>
  </si>
  <si>
    <t>Base</t>
  </si>
  <si>
    <t>H-F rho</t>
  </si>
  <si>
    <t>raw, 2-5</t>
  </si>
  <si>
    <t>Recruits (000s of fish)</t>
  </si>
  <si>
    <t>SSB (metric tons)</t>
  </si>
  <si>
    <t>SPR</t>
  </si>
  <si>
    <t>Fishing Mortality</t>
  </si>
  <si>
    <t>overestimate</t>
  </si>
  <si>
    <t>underestimate</t>
  </si>
  <si>
    <t>Jitter Analysis</t>
  </si>
  <si>
    <t>Run</t>
  </si>
  <si>
    <t>Convergence</t>
  </si>
  <si>
    <t>Total LL</t>
  </si>
  <si>
    <t>F25%</t>
  </si>
  <si>
    <t>F2017</t>
  </si>
  <si>
    <t>SSB (mt), female</t>
  </si>
  <si>
    <t>F (raw, ages 2-5</t>
  </si>
  <si>
    <t>Original Jitter Analysis</t>
  </si>
  <si>
    <t>jitter</t>
  </si>
  <si>
    <t>jitter2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</si>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</sst>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000"/>
    <numFmt numFmtId="166" formatCode="0.000"/>
    <numFmt numFmtId="169" formatCode="0.000000"/>
    <numFmt numFmtId="170" formatCode="0.0"/>
    <numFmt numFmtId="175" formatCode="#,##0.0000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11" fontId="0" fillId="0" borderId="0" xfId="0" applyNumberFormat="1"/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quotePrefix="1" applyFill="1"/>
    <xf numFmtId="3" fontId="0" fillId="0" borderId="0" xfId="0" applyNumberFormat="1"/>
    <xf numFmtId="0" fontId="1" fillId="0" borderId="0" xfId="0" applyFont="1"/>
    <xf numFmtId="0" fontId="3" fillId="0" borderId="8" xfId="0" applyFont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2" fontId="0" fillId="3" borderId="0" xfId="0" applyNumberFormat="1" applyFill="1"/>
    <xf numFmtId="0" fontId="3" fillId="0" borderId="22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9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 applyFill="1" applyBorder="1" applyAlignment="1"/>
    <xf numFmtId="165" fontId="2" fillId="0" borderId="19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69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1" fontId="2" fillId="0" borderId="15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0" fillId="0" borderId="0" xfId="0" applyFont="1" applyAlignment="1"/>
    <xf numFmtId="11" fontId="2" fillId="0" borderId="2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9" fontId="2" fillId="0" borderId="2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center"/>
    </xf>
    <xf numFmtId="2" fontId="2" fillId="0" borderId="23" xfId="0" applyNumberFormat="1" applyFont="1" applyFill="1" applyBorder="1" applyAlignment="1">
      <alignment horizontal="center"/>
    </xf>
    <xf numFmtId="2" fontId="2" fillId="0" borderId="21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75" fontId="2" fillId="0" borderId="2" xfId="0" applyNumberFormat="1" applyFont="1" applyFill="1" applyBorder="1" applyAlignment="1">
      <alignment horizontal="center"/>
    </xf>
    <xf numFmtId="169" fontId="2" fillId="0" borderId="18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70" fontId="2" fillId="0" borderId="1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44488188976377"/>
          <c:y val="5.0925925925925923E-2"/>
          <c:w val="0.80899956255468075"/>
          <c:h val="0.74814997083697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catch!$E$1</c:f>
              <c:strCache>
                <c:ptCount val="1"/>
                <c:pt idx="0">
                  <c:v>Observed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catch!$B$2:$B$25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catch!$E$2:$E$25</c:f>
              <c:numCache>
                <c:formatCode>General</c:formatCode>
                <c:ptCount val="24"/>
                <c:pt idx="0">
                  <c:v>783</c:v>
                </c:pt>
                <c:pt idx="1">
                  <c:v>1042.5999999999999</c:v>
                </c:pt>
                <c:pt idx="2">
                  <c:v>796.9</c:v>
                </c:pt>
                <c:pt idx="3">
                  <c:v>1108</c:v>
                </c:pt>
                <c:pt idx="4">
                  <c:v>1006.1</c:v>
                </c:pt>
                <c:pt idx="5">
                  <c:v>662.6</c:v>
                </c:pt>
                <c:pt idx="6">
                  <c:v>1283.3</c:v>
                </c:pt>
                <c:pt idx="7">
                  <c:v>1051.3</c:v>
                </c:pt>
                <c:pt idx="8">
                  <c:v>1177.7</c:v>
                </c:pt>
                <c:pt idx="9">
                  <c:v>739</c:v>
                </c:pt>
                <c:pt idx="10">
                  <c:v>725.1</c:v>
                </c:pt>
                <c:pt idx="11">
                  <c:v>735</c:v>
                </c:pt>
                <c:pt idx="12">
                  <c:v>784.1</c:v>
                </c:pt>
                <c:pt idx="13">
                  <c:v>757</c:v>
                </c:pt>
                <c:pt idx="14">
                  <c:v>760.2</c:v>
                </c:pt>
                <c:pt idx="15">
                  <c:v>764.6</c:v>
                </c:pt>
                <c:pt idx="16">
                  <c:v>944.8</c:v>
                </c:pt>
                <c:pt idx="17">
                  <c:v>738.4</c:v>
                </c:pt>
                <c:pt idx="18">
                  <c:v>843.5</c:v>
                </c:pt>
                <c:pt idx="19">
                  <c:v>702.7</c:v>
                </c:pt>
                <c:pt idx="20">
                  <c:v>829.3</c:v>
                </c:pt>
                <c:pt idx="21">
                  <c:v>565.70000000000005</c:v>
                </c:pt>
                <c:pt idx="22">
                  <c:v>437.8</c:v>
                </c:pt>
                <c:pt idx="23">
                  <c:v>618.29999999999995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5-4827-80D9-D85BD9409D51}"/>
            </c:ext>
          </c:extLst>
        </c:ser>
        <c:ser>
          <c:idx val="1"/>
          <c:order val="1"/>
          <c:tx>
            <c:strRef>
              <c:f>catch!$F$1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catch!$B$2:$B$25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catch!$F$2:$F$25</c:f>
              <c:numCache>
                <c:formatCode>General</c:formatCode>
                <c:ptCount val="24"/>
                <c:pt idx="0">
                  <c:v>783.00199999999995</c:v>
                </c:pt>
                <c:pt idx="1">
                  <c:v>1042.6099999999999</c:v>
                </c:pt>
                <c:pt idx="2">
                  <c:v>796.9</c:v>
                </c:pt>
                <c:pt idx="3">
                  <c:v>1108.02</c:v>
                </c:pt>
                <c:pt idx="4">
                  <c:v>1006.26</c:v>
                </c:pt>
                <c:pt idx="5">
                  <c:v>666.26800000000003</c:v>
                </c:pt>
                <c:pt idx="6">
                  <c:v>1283.68</c:v>
                </c:pt>
                <c:pt idx="7">
                  <c:v>1051.32</c:v>
                </c:pt>
                <c:pt idx="8">
                  <c:v>1177.71</c:v>
                </c:pt>
                <c:pt idx="9">
                  <c:v>739</c:v>
                </c:pt>
                <c:pt idx="10">
                  <c:v>725.1</c:v>
                </c:pt>
                <c:pt idx="11">
                  <c:v>735</c:v>
                </c:pt>
                <c:pt idx="12">
                  <c:v>784.1</c:v>
                </c:pt>
                <c:pt idx="13">
                  <c:v>757</c:v>
                </c:pt>
                <c:pt idx="14">
                  <c:v>760.2</c:v>
                </c:pt>
                <c:pt idx="15">
                  <c:v>764.6</c:v>
                </c:pt>
                <c:pt idx="16">
                  <c:v>944.8</c:v>
                </c:pt>
                <c:pt idx="17">
                  <c:v>738.4</c:v>
                </c:pt>
                <c:pt idx="18">
                  <c:v>843.5</c:v>
                </c:pt>
                <c:pt idx="19">
                  <c:v>702.7</c:v>
                </c:pt>
                <c:pt idx="20">
                  <c:v>829.3</c:v>
                </c:pt>
                <c:pt idx="21">
                  <c:v>565.70000000000005</c:v>
                </c:pt>
                <c:pt idx="22">
                  <c:v>437.8</c:v>
                </c:pt>
                <c:pt idx="23">
                  <c:v>618.34699999999998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5-4827-80D9-D85BD9409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752162808"/>
        <c:axId val="752165760"/>
      </c:barChart>
      <c:catAx>
        <c:axId val="752162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165760"/>
        <c:crosses val="autoZero"/>
        <c:auto val="1"/>
        <c:lblAlgn val="ctr"/>
        <c:lblOffset val="100"/>
        <c:noMultiLvlLbl val="0"/>
      </c:catAx>
      <c:valAx>
        <c:axId val="7521657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Commercial Landings</a:t>
                </a:r>
              </a:p>
              <a:p>
                <a:pPr>
                  <a:defRPr b="1"/>
                </a:pPr>
                <a:r>
                  <a:rPr lang="en-US" b="1"/>
                  <a:t>(metric tons)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692833187518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162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534645669291334"/>
          <c:y val="6.041885389326334E-2"/>
          <c:w val="0.20041819772528432"/>
          <c:h val="0.17106262758821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58377077865267"/>
          <c:y val="5.0925925925925923E-2"/>
          <c:w val="0.82986067366579175"/>
          <c:h val="0.8544003353747448"/>
        </c:manualLayout>
      </c:layout>
      <c:lineChart>
        <c:grouping val="standard"/>
        <c:varyColors val="0"/>
        <c:ser>
          <c:idx val="0"/>
          <c:order val="0"/>
          <c:tx>
            <c:strRef>
              <c:f>mnbodywt!$G$1</c:f>
              <c:strCache>
                <c:ptCount val="1"/>
                <c:pt idx="0">
                  <c:v>Observed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mnbodywt!$I$37:$I$56</c:f>
                <c:numCache>
                  <c:formatCode>General</c:formatCode>
                  <c:ptCount val="20"/>
                  <c:pt idx="0">
                    <c:v>0.45997652903996816</c:v>
                  </c:pt>
                  <c:pt idx="1">
                    <c:v>0.1824335495553</c:v>
                  </c:pt>
                  <c:pt idx="2">
                    <c:v>0.47888493022153444</c:v>
                  </c:pt>
                  <c:pt idx="3">
                    <c:v>1.5006484685893948</c:v>
                  </c:pt>
                  <c:pt idx="4">
                    <c:v>1.2109262732164943</c:v>
                  </c:pt>
                  <c:pt idx="5">
                    <c:v>0.89193336178569271</c:v>
                  </c:pt>
                  <c:pt idx="6">
                    <c:v>0.95929854629479805</c:v>
                  </c:pt>
                  <c:pt idx="7">
                    <c:v>0.85989168208996591</c:v>
                  </c:pt>
                  <c:pt idx="8">
                    <c:v>0.4054300549053767</c:v>
                  </c:pt>
                  <c:pt idx="9">
                    <c:v>0.60784279889533155</c:v>
                  </c:pt>
                  <c:pt idx="10">
                    <c:v>0.67403608005607341</c:v>
                  </c:pt>
                  <c:pt idx="11">
                    <c:v>1.0883734304311232</c:v>
                  </c:pt>
                  <c:pt idx="12">
                    <c:v>0.86648276281584879</c:v>
                  </c:pt>
                  <c:pt idx="13">
                    <c:v>0.92449010913961394</c:v>
                  </c:pt>
                  <c:pt idx="14">
                    <c:v>0.5956187039981109</c:v>
                  </c:pt>
                  <c:pt idx="15">
                    <c:v>0.55688558231290219</c:v>
                  </c:pt>
                  <c:pt idx="16">
                    <c:v>0.64183019178010603</c:v>
                  </c:pt>
                  <c:pt idx="17">
                    <c:v>0.61269305164190413</c:v>
                  </c:pt>
                  <c:pt idx="18">
                    <c:v>0.66302442544239859</c:v>
                  </c:pt>
                  <c:pt idx="19">
                    <c:v>0.69489615858263665</c:v>
                  </c:pt>
                </c:numCache>
              </c:numRef>
            </c:plus>
            <c:minus>
              <c:numRef>
                <c:f>mnbodywt!$I$37:$I$56</c:f>
                <c:numCache>
                  <c:formatCode>General</c:formatCode>
                  <c:ptCount val="20"/>
                  <c:pt idx="0">
                    <c:v>0.45997652903996816</c:v>
                  </c:pt>
                  <c:pt idx="1">
                    <c:v>0.1824335495553</c:v>
                  </c:pt>
                  <c:pt idx="2">
                    <c:v>0.47888493022153444</c:v>
                  </c:pt>
                  <c:pt idx="3">
                    <c:v>1.5006484685893948</c:v>
                  </c:pt>
                  <c:pt idx="4">
                    <c:v>1.2109262732164943</c:v>
                  </c:pt>
                  <c:pt idx="5">
                    <c:v>0.89193336178569271</c:v>
                  </c:pt>
                  <c:pt idx="6">
                    <c:v>0.95929854629479805</c:v>
                  </c:pt>
                  <c:pt idx="7">
                    <c:v>0.85989168208996591</c:v>
                  </c:pt>
                  <c:pt idx="8">
                    <c:v>0.4054300549053767</c:v>
                  </c:pt>
                  <c:pt idx="9">
                    <c:v>0.60784279889533155</c:v>
                  </c:pt>
                  <c:pt idx="10">
                    <c:v>0.67403608005607341</c:v>
                  </c:pt>
                  <c:pt idx="11">
                    <c:v>1.0883734304311232</c:v>
                  </c:pt>
                  <c:pt idx="12">
                    <c:v>0.86648276281584879</c:v>
                  </c:pt>
                  <c:pt idx="13">
                    <c:v>0.92449010913961394</c:v>
                  </c:pt>
                  <c:pt idx="14">
                    <c:v>0.5956187039981109</c:v>
                  </c:pt>
                  <c:pt idx="15">
                    <c:v>0.55688558231290219</c:v>
                  </c:pt>
                  <c:pt idx="16">
                    <c:v>0.64183019178010603</c:v>
                  </c:pt>
                  <c:pt idx="17">
                    <c:v>0.61269305164190413</c:v>
                  </c:pt>
                  <c:pt idx="18">
                    <c:v>0.66302442544239859</c:v>
                  </c:pt>
                  <c:pt idx="19">
                    <c:v>0.69489615858263665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mnbodywt!$C$37:$C$56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mnbodywt!$G$37:$G$56</c:f>
              <c:numCache>
                <c:formatCode>General</c:formatCode>
                <c:ptCount val="20"/>
                <c:pt idx="0">
                  <c:v>0.312</c:v>
                </c:pt>
                <c:pt idx="1">
                  <c:v>0.28999999999999998</c:v>
                </c:pt>
                <c:pt idx="2">
                  <c:v>0.56100000000000005</c:v>
                </c:pt>
                <c:pt idx="3">
                  <c:v>1.0900000000000001</c:v>
                </c:pt>
                <c:pt idx="4">
                  <c:v>1.27</c:v>
                </c:pt>
                <c:pt idx="5">
                  <c:v>0.73699999999999999</c:v>
                </c:pt>
                <c:pt idx="6">
                  <c:v>0.88</c:v>
                </c:pt>
                <c:pt idx="7">
                  <c:v>0.77</c:v>
                </c:pt>
                <c:pt idx="8">
                  <c:v>0.51100000000000001</c:v>
                </c:pt>
                <c:pt idx="9">
                  <c:v>0.68300000000000005</c:v>
                </c:pt>
                <c:pt idx="10">
                  <c:v>0.745</c:v>
                </c:pt>
                <c:pt idx="11">
                  <c:v>0.85899999999999999</c:v>
                </c:pt>
                <c:pt idx="12">
                  <c:v>0.84599999999999997</c:v>
                </c:pt>
                <c:pt idx="13">
                  <c:v>0.83399999999999996</c:v>
                </c:pt>
                <c:pt idx="14">
                  <c:v>0.65900000000000003</c:v>
                </c:pt>
                <c:pt idx="15">
                  <c:v>0.623</c:v>
                </c:pt>
                <c:pt idx="16">
                  <c:v>0.67100000000000004</c:v>
                </c:pt>
                <c:pt idx="17">
                  <c:v>0.66400000000000003</c:v>
                </c:pt>
                <c:pt idx="18">
                  <c:v>0.68300000000000005</c:v>
                </c:pt>
                <c:pt idx="19">
                  <c:v>0.64500000000000002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5-4089-B256-B6B55479196C}"/>
            </c:ext>
          </c:extLst>
        </c:ser>
        <c:ser>
          <c:idx val="1"/>
          <c:order val="1"/>
          <c:tx>
            <c:strRef>
              <c:f>mnbodywt!$H$1</c:f>
              <c:strCache>
                <c:ptCount val="1"/>
                <c:pt idx="0">
                  <c:v>Predicted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mnbodywt!$C$37:$C$56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mnbodywt!$H$37:$H$56</c:f>
              <c:numCache>
                <c:formatCode>General</c:formatCode>
                <c:ptCount val="20"/>
                <c:pt idx="0">
                  <c:v>0.56299100000000002</c:v>
                </c:pt>
                <c:pt idx="1">
                  <c:v>0.341945</c:v>
                </c:pt>
                <c:pt idx="2">
                  <c:v>0.34379300000000002</c:v>
                </c:pt>
                <c:pt idx="3">
                  <c:v>0.40754000000000001</c:v>
                </c:pt>
                <c:pt idx="4">
                  <c:v>0.425678</c:v>
                </c:pt>
                <c:pt idx="5">
                  <c:v>0.467387</c:v>
                </c:pt>
                <c:pt idx="6">
                  <c:v>0.48278599999999999</c:v>
                </c:pt>
                <c:pt idx="7">
                  <c:v>0.51709300000000002</c:v>
                </c:pt>
                <c:pt idx="8">
                  <c:v>0.56506400000000001</c:v>
                </c:pt>
                <c:pt idx="9">
                  <c:v>0.57178799999999996</c:v>
                </c:pt>
                <c:pt idx="10">
                  <c:v>0.59478799999999998</c:v>
                </c:pt>
                <c:pt idx="11">
                  <c:v>0.62388200000000005</c:v>
                </c:pt>
                <c:pt idx="12">
                  <c:v>0.60731599999999997</c:v>
                </c:pt>
                <c:pt idx="13">
                  <c:v>0.60602199999999995</c:v>
                </c:pt>
                <c:pt idx="14">
                  <c:v>0.63822999999999996</c:v>
                </c:pt>
                <c:pt idx="15">
                  <c:v>0.67105000000000004</c:v>
                </c:pt>
                <c:pt idx="16">
                  <c:v>0.66286400000000001</c:v>
                </c:pt>
                <c:pt idx="17">
                  <c:v>0.71035599999999999</c:v>
                </c:pt>
                <c:pt idx="18">
                  <c:v>0.76734400000000003</c:v>
                </c:pt>
                <c:pt idx="19">
                  <c:v>0.94563799999999998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5-4089-B256-B6B554791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969576"/>
        <c:axId val="607969248"/>
      </c:lineChart>
      <c:catAx>
        <c:axId val="60796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248"/>
        <c:crosses val="autoZero"/>
        <c:auto val="1"/>
        <c:lblAlgn val="ctr"/>
        <c:lblOffset val="100"/>
        <c:noMultiLvlLbl val="0"/>
      </c:catAx>
      <c:valAx>
        <c:axId val="607969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Average Weight (kg)</a:t>
                </a:r>
              </a:p>
            </c:rich>
          </c:tx>
          <c:layout>
            <c:manualLayout>
              <c:xMode val="edge"/>
              <c:yMode val="edge"/>
              <c:x val="2.2236220472440948E-2"/>
              <c:y val="0.23581109652960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71872265966764"/>
          <c:y val="6.041885389326334E-2"/>
          <c:w val="0.2334514435695538"/>
          <c:h val="0.16180336832895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58377077865267"/>
          <c:y val="5.0925925925925923E-2"/>
          <c:w val="0.82986067366579175"/>
          <c:h val="0.8544003353747448"/>
        </c:manualLayout>
      </c:layout>
      <c:lineChart>
        <c:grouping val="standard"/>
        <c:varyColors val="0"/>
        <c:ser>
          <c:idx val="0"/>
          <c:order val="0"/>
          <c:tx>
            <c:strRef>
              <c:f>mnbodywt!$G$1</c:f>
              <c:strCache>
                <c:ptCount val="1"/>
                <c:pt idx="0">
                  <c:v>Observed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mnbodywt!$I$57:$I$66</c:f>
                <c:numCache>
                  <c:formatCode>General</c:formatCode>
                  <c:ptCount val="10"/>
                  <c:pt idx="0">
                    <c:v>0.8989740992600902</c:v>
                  </c:pt>
                  <c:pt idx="1">
                    <c:v>0.65305533642400171</c:v>
                  </c:pt>
                  <c:pt idx="2">
                    <c:v>1.8121167806284348</c:v>
                  </c:pt>
                  <c:pt idx="3">
                    <c:v>0.72490961104005491</c:v>
                  </c:pt>
                  <c:pt idx="4">
                    <c:v>0.98698643552495302</c:v>
                  </c:pt>
                  <c:pt idx="5">
                    <c:v>0.72117029164496871</c:v>
                  </c:pt>
                  <c:pt idx="6">
                    <c:v>1.0665294661571054</c:v>
                  </c:pt>
                  <c:pt idx="7">
                    <c:v>0.64342418688316771</c:v>
                  </c:pt>
                  <c:pt idx="8">
                    <c:v>0.28231019755321163</c:v>
                  </c:pt>
                  <c:pt idx="9">
                    <c:v>0.77521690835342205</c:v>
                  </c:pt>
                </c:numCache>
              </c:numRef>
            </c:plus>
            <c:minus>
              <c:numRef>
                <c:f>mnbodywt!$I$57:$I$66</c:f>
                <c:numCache>
                  <c:formatCode>General</c:formatCode>
                  <c:ptCount val="10"/>
                  <c:pt idx="0">
                    <c:v>0.8989740992600902</c:v>
                  </c:pt>
                  <c:pt idx="1">
                    <c:v>0.65305533642400171</c:v>
                  </c:pt>
                  <c:pt idx="2">
                    <c:v>1.8121167806284348</c:v>
                  </c:pt>
                  <c:pt idx="3">
                    <c:v>0.72490961104005491</c:v>
                  </c:pt>
                  <c:pt idx="4">
                    <c:v>0.98698643552495302</c:v>
                  </c:pt>
                  <c:pt idx="5">
                    <c:v>0.72117029164496871</c:v>
                  </c:pt>
                  <c:pt idx="6">
                    <c:v>1.0665294661571054</c:v>
                  </c:pt>
                  <c:pt idx="7">
                    <c:v>0.64342418688316771</c:v>
                  </c:pt>
                  <c:pt idx="8">
                    <c:v>0.28231019755321163</c:v>
                  </c:pt>
                  <c:pt idx="9">
                    <c:v>0.77521690835342205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mnbodywt!$C$57:$C$66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2014</c:v>
                </c:pt>
                <c:pt idx="9">
                  <c:v>2017</c:v>
                </c:pt>
              </c:numCache>
            </c:numRef>
          </c:cat>
          <c:val>
            <c:numRef>
              <c:f>mnbodywt!$G$57:$G$66</c:f>
              <c:numCache>
                <c:formatCode>General</c:formatCode>
                <c:ptCount val="10"/>
                <c:pt idx="0">
                  <c:v>0.624</c:v>
                </c:pt>
                <c:pt idx="1">
                  <c:v>0.54500000000000004</c:v>
                </c:pt>
                <c:pt idx="2">
                  <c:v>0.56999999999999995</c:v>
                </c:pt>
                <c:pt idx="3">
                  <c:v>0.63600000000000001</c:v>
                </c:pt>
                <c:pt idx="4">
                  <c:v>0.747</c:v>
                </c:pt>
                <c:pt idx="5">
                  <c:v>0.57199999999999995</c:v>
                </c:pt>
                <c:pt idx="6">
                  <c:v>0.81499999999999995</c:v>
                </c:pt>
                <c:pt idx="7">
                  <c:v>0.48699999999999999</c:v>
                </c:pt>
                <c:pt idx="8">
                  <c:v>0.436</c:v>
                </c:pt>
                <c:pt idx="9">
                  <c:v>0.53600000000000003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C-400B-9926-94A0624C363F}"/>
            </c:ext>
          </c:extLst>
        </c:ser>
        <c:ser>
          <c:idx val="1"/>
          <c:order val="1"/>
          <c:tx>
            <c:strRef>
              <c:f>mnbodywt!$H$1</c:f>
              <c:strCache>
                <c:ptCount val="1"/>
                <c:pt idx="0">
                  <c:v>Predicted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mnbodywt!$C$57:$C$66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2014</c:v>
                </c:pt>
                <c:pt idx="9">
                  <c:v>2017</c:v>
                </c:pt>
              </c:numCache>
            </c:numRef>
          </c:cat>
          <c:val>
            <c:numRef>
              <c:f>mnbodywt!$H$57:$H$66</c:f>
              <c:numCache>
                <c:formatCode>General</c:formatCode>
                <c:ptCount val="10"/>
                <c:pt idx="0">
                  <c:v>0.23023299999999999</c:v>
                </c:pt>
                <c:pt idx="1">
                  <c:v>0.234955</c:v>
                </c:pt>
                <c:pt idx="2">
                  <c:v>0.24459400000000001</c:v>
                </c:pt>
                <c:pt idx="3">
                  <c:v>0.23996999999999999</c:v>
                </c:pt>
                <c:pt idx="4">
                  <c:v>0.24357300000000001</c:v>
                </c:pt>
                <c:pt idx="5">
                  <c:v>0.24929000000000001</c:v>
                </c:pt>
                <c:pt idx="6">
                  <c:v>0.24227499999999999</c:v>
                </c:pt>
                <c:pt idx="7">
                  <c:v>0.24334800000000001</c:v>
                </c:pt>
                <c:pt idx="8">
                  <c:v>0.25822000000000001</c:v>
                </c:pt>
                <c:pt idx="9">
                  <c:v>0.32171499999999997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C-400B-9926-94A0624C3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969576"/>
        <c:axId val="607969248"/>
      </c:lineChart>
      <c:catAx>
        <c:axId val="60796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248"/>
        <c:crosses val="autoZero"/>
        <c:auto val="1"/>
        <c:lblAlgn val="ctr"/>
        <c:lblOffset val="100"/>
        <c:noMultiLvlLbl val="0"/>
      </c:catAx>
      <c:valAx>
        <c:axId val="607969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Average Weight (kg)</a:t>
                </a:r>
              </a:p>
            </c:rich>
          </c:tx>
          <c:layout>
            <c:manualLayout>
              <c:xMode val="edge"/>
              <c:yMode val="edge"/>
              <c:x val="2.2236220472440948E-2"/>
              <c:y val="0.23581109652960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71872265966764"/>
          <c:y val="6.041885389326334E-2"/>
          <c:w val="0.2334514435695538"/>
          <c:h val="0.16180336832895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00043744531933"/>
          <c:y val="5.0925925925925923E-2"/>
          <c:w val="0.77844400699912508"/>
          <c:h val="0.747916302128900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popn!$A$4:$A$27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popn!$C$4:$C$27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1-47F5-A7DE-45D5572EE62A}"/>
            </c:ext>
          </c:extLst>
        </c:ser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popn!$A$4:$A$27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popn!$F$4:$F$27</c:f>
              <c:numCache>
                <c:formatCode>General</c:formatCode>
                <c:ptCount val="24"/>
                <c:pt idx="0">
                  <c:v>1518.5459999999998</c:v>
                </c:pt>
                <c:pt idx="1">
                  <c:v>1335.384</c:v>
                </c:pt>
                <c:pt idx="2">
                  <c:v>1299.8240000000001</c:v>
                </c:pt>
                <c:pt idx="3">
                  <c:v>1530.5604000000001</c:v>
                </c:pt>
                <c:pt idx="4">
                  <c:v>1018.124</c:v>
                </c:pt>
                <c:pt idx="5">
                  <c:v>584.1905999999999</c:v>
                </c:pt>
                <c:pt idx="6">
                  <c:v>225.00199999999998</c:v>
                </c:pt>
                <c:pt idx="7">
                  <c:v>734.50599999999997</c:v>
                </c:pt>
                <c:pt idx="8">
                  <c:v>954.07820000000004</c:v>
                </c:pt>
                <c:pt idx="9">
                  <c:v>1353.47</c:v>
                </c:pt>
                <c:pt idx="10">
                  <c:v>1857.6959999999999</c:v>
                </c:pt>
                <c:pt idx="11">
                  <c:v>2592.2800000000002</c:v>
                </c:pt>
                <c:pt idx="12">
                  <c:v>3344.232</c:v>
                </c:pt>
                <c:pt idx="13">
                  <c:v>3628.4180000000001</c:v>
                </c:pt>
                <c:pt idx="14">
                  <c:v>3955.1719999999996</c:v>
                </c:pt>
                <c:pt idx="15">
                  <c:v>4109.58</c:v>
                </c:pt>
                <c:pt idx="16">
                  <c:v>3937.45</c:v>
                </c:pt>
                <c:pt idx="17">
                  <c:v>3792.192</c:v>
                </c:pt>
                <c:pt idx="18">
                  <c:v>3825.8020000000001</c:v>
                </c:pt>
                <c:pt idx="19">
                  <c:v>3523.2839999999997</c:v>
                </c:pt>
                <c:pt idx="20">
                  <c:v>3042.8379999999997</c:v>
                </c:pt>
                <c:pt idx="21">
                  <c:v>2567.6239999999998</c:v>
                </c:pt>
                <c:pt idx="22">
                  <c:v>2062.174</c:v>
                </c:pt>
                <c:pt idx="23">
                  <c:v>1544.634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1-47F5-A7DE-45D5572EE62A}"/>
            </c:ext>
          </c:extLst>
        </c:ser>
        <c:ser>
          <c:idx val="2"/>
          <c:order val="2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popn!$A$4:$A$27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popn!$G$4:$G$27</c:f>
              <c:numCache>
                <c:formatCode>General</c:formatCode>
                <c:ptCount val="24"/>
                <c:pt idx="0">
                  <c:v>626.17399999999998</c:v>
                </c:pt>
                <c:pt idx="1">
                  <c:v>667.07600000000002</c:v>
                </c:pt>
                <c:pt idx="2">
                  <c:v>828.65599999999995</c:v>
                </c:pt>
                <c:pt idx="3">
                  <c:v>1200.2196000000001</c:v>
                </c:pt>
                <c:pt idx="4">
                  <c:v>798.17399999999998</c:v>
                </c:pt>
                <c:pt idx="5">
                  <c:v>477.70739999999995</c:v>
                </c:pt>
                <c:pt idx="6">
                  <c:v>159.32599999999999</c:v>
                </c:pt>
                <c:pt idx="7">
                  <c:v>487.59399999999994</c:v>
                </c:pt>
                <c:pt idx="8">
                  <c:v>663.97580000000005</c:v>
                </c:pt>
                <c:pt idx="9">
                  <c:v>940.01</c:v>
                </c:pt>
                <c:pt idx="10">
                  <c:v>1317.4639999999999</c:v>
                </c:pt>
                <c:pt idx="11">
                  <c:v>1892.7800000000002</c:v>
                </c:pt>
                <c:pt idx="12">
                  <c:v>2495.3280000000004</c:v>
                </c:pt>
                <c:pt idx="13">
                  <c:v>2731.3820000000001</c:v>
                </c:pt>
                <c:pt idx="14">
                  <c:v>3008.7280000000001</c:v>
                </c:pt>
                <c:pt idx="15">
                  <c:v>3149.84</c:v>
                </c:pt>
                <c:pt idx="16">
                  <c:v>2997.55</c:v>
                </c:pt>
                <c:pt idx="17">
                  <c:v>2859.3280000000004</c:v>
                </c:pt>
                <c:pt idx="18">
                  <c:v>2879.1179999999999</c:v>
                </c:pt>
                <c:pt idx="19">
                  <c:v>2591.076</c:v>
                </c:pt>
                <c:pt idx="20">
                  <c:v>2163.3220000000001</c:v>
                </c:pt>
                <c:pt idx="21">
                  <c:v>1708.796</c:v>
                </c:pt>
                <c:pt idx="22">
                  <c:v>1264.6660000000002</c:v>
                </c:pt>
                <c:pt idx="23">
                  <c:v>839.48599999999988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1-47F5-A7DE-45D5572E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87968"/>
        <c:axId val="828286328"/>
      </c:lineChart>
      <c:catAx>
        <c:axId val="82828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6328"/>
        <c:crosses val="autoZero"/>
        <c:auto val="1"/>
        <c:lblAlgn val="ctr"/>
        <c:lblOffset val="100"/>
        <c:noMultiLvlLbl val="0"/>
      </c:catAx>
      <c:valAx>
        <c:axId val="8282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Spawning Stock Biomass</a:t>
                </a:r>
              </a:p>
              <a:p>
                <a:pPr>
                  <a:defRPr b="1"/>
                </a:pPr>
                <a:r>
                  <a:rPr lang="en-US" b="1"/>
                  <a:t>(metric tons)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2928222513852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5559930008749"/>
          <c:y val="5.0925925925925923E-2"/>
          <c:w val="0.79788845144356957"/>
          <c:h val="0.7479163021289004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popn!$A$30:$A$53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popn!$C$30:$C$53</c:f>
              <c:numCache>
                <c:formatCode>General</c:formatCode>
                <c:ptCount val="24"/>
                <c:pt idx="0">
                  <c:v>12040.7</c:v>
                </c:pt>
                <c:pt idx="1">
                  <c:v>13398.3</c:v>
                </c:pt>
                <c:pt idx="2">
                  <c:v>5866.44</c:v>
                </c:pt>
                <c:pt idx="3">
                  <c:v>6284.86</c:v>
                </c:pt>
                <c:pt idx="4">
                  <c:v>1372.18</c:v>
                </c:pt>
                <c:pt idx="5">
                  <c:v>17569.400000000001</c:v>
                </c:pt>
                <c:pt idx="6">
                  <c:v>11681.2</c:v>
                </c:pt>
                <c:pt idx="7">
                  <c:v>15798.5</c:v>
                </c:pt>
                <c:pt idx="8">
                  <c:v>13700.3</c:v>
                </c:pt>
                <c:pt idx="9">
                  <c:v>17738.2</c:v>
                </c:pt>
                <c:pt idx="10">
                  <c:v>19899.400000000001</c:v>
                </c:pt>
                <c:pt idx="11">
                  <c:v>16358</c:v>
                </c:pt>
                <c:pt idx="12">
                  <c:v>18403.8</c:v>
                </c:pt>
                <c:pt idx="13">
                  <c:v>17490.8</c:v>
                </c:pt>
                <c:pt idx="14">
                  <c:v>13886.7</c:v>
                </c:pt>
                <c:pt idx="15">
                  <c:v>16072.2</c:v>
                </c:pt>
                <c:pt idx="16">
                  <c:v>16076.1</c:v>
                </c:pt>
                <c:pt idx="17">
                  <c:v>12746.7</c:v>
                </c:pt>
                <c:pt idx="18">
                  <c:v>8819.7000000000007</c:v>
                </c:pt>
                <c:pt idx="19">
                  <c:v>9283.08</c:v>
                </c:pt>
                <c:pt idx="20">
                  <c:v>5228.66</c:v>
                </c:pt>
                <c:pt idx="21">
                  <c:v>3109.92</c:v>
                </c:pt>
                <c:pt idx="22">
                  <c:v>281.517</c:v>
                </c:pt>
                <c:pt idx="23">
                  <c:v>517.99699999999996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C-4A37-948C-190017F8945A}"/>
            </c:ext>
          </c:extLst>
        </c:ser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popn!$A$30:$A$53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popn!$F$30:$F$53</c:f>
              <c:numCache>
                <c:formatCode>General</c:formatCode>
                <c:ptCount val="24"/>
                <c:pt idx="0">
                  <c:v>15161.740000000002</c:v>
                </c:pt>
                <c:pt idx="1">
                  <c:v>15506.599999999999</c:v>
                </c:pt>
                <c:pt idx="2">
                  <c:v>7102.1059999999998</c:v>
                </c:pt>
                <c:pt idx="3">
                  <c:v>7301.7719999999999</c:v>
                </c:pt>
                <c:pt idx="4">
                  <c:v>1825.152</c:v>
                </c:pt>
                <c:pt idx="5">
                  <c:v>19597.460000000003</c:v>
                </c:pt>
                <c:pt idx="6">
                  <c:v>13672.51</c:v>
                </c:pt>
                <c:pt idx="7">
                  <c:v>18140.12</c:v>
                </c:pt>
                <c:pt idx="8">
                  <c:v>16131.68</c:v>
                </c:pt>
                <c:pt idx="9">
                  <c:v>20641.46</c:v>
                </c:pt>
                <c:pt idx="10">
                  <c:v>23149.620000000003</c:v>
                </c:pt>
                <c:pt idx="11">
                  <c:v>19154.04</c:v>
                </c:pt>
                <c:pt idx="12">
                  <c:v>21312.079999999998</c:v>
                </c:pt>
                <c:pt idx="13">
                  <c:v>20225.62</c:v>
                </c:pt>
                <c:pt idx="14">
                  <c:v>16196.82</c:v>
                </c:pt>
                <c:pt idx="15">
                  <c:v>18680.34</c:v>
                </c:pt>
                <c:pt idx="16">
                  <c:v>18686.84</c:v>
                </c:pt>
                <c:pt idx="17">
                  <c:v>14926.82</c:v>
                </c:pt>
                <c:pt idx="18">
                  <c:v>10517.142</c:v>
                </c:pt>
                <c:pt idx="19">
                  <c:v>11160.832</c:v>
                </c:pt>
                <c:pt idx="20">
                  <c:v>6562.4979999999996</c:v>
                </c:pt>
                <c:pt idx="21">
                  <c:v>4111.6840000000002</c:v>
                </c:pt>
                <c:pt idx="22">
                  <c:v>459.42920000000004</c:v>
                </c:pt>
                <c:pt idx="23">
                  <c:v>908.96899999999994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C-4A37-948C-190017F8945A}"/>
            </c:ext>
          </c:extLst>
        </c:ser>
        <c:ser>
          <c:idx val="2"/>
          <c:order val="2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popn!$A$30:$A$53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popn!$G$30:$G$53</c:f>
              <c:numCache>
                <c:formatCode>General</c:formatCode>
                <c:ptCount val="24"/>
                <c:pt idx="0">
                  <c:v>8919.66</c:v>
                </c:pt>
                <c:pt idx="1">
                  <c:v>11290</c:v>
                </c:pt>
                <c:pt idx="2">
                  <c:v>4630.7739999999994</c:v>
                </c:pt>
                <c:pt idx="3">
                  <c:v>5267.9479999999994</c:v>
                </c:pt>
                <c:pt idx="4">
                  <c:v>919.20800000000008</c:v>
                </c:pt>
                <c:pt idx="5">
                  <c:v>15541.340000000002</c:v>
                </c:pt>
                <c:pt idx="6">
                  <c:v>9689.8900000000012</c:v>
                </c:pt>
                <c:pt idx="7">
                  <c:v>13456.880000000001</c:v>
                </c:pt>
                <c:pt idx="8">
                  <c:v>11268.919999999998</c:v>
                </c:pt>
                <c:pt idx="9">
                  <c:v>14834.94</c:v>
                </c:pt>
                <c:pt idx="10">
                  <c:v>16649.18</c:v>
                </c:pt>
                <c:pt idx="11">
                  <c:v>13561.96</c:v>
                </c:pt>
                <c:pt idx="12">
                  <c:v>15495.519999999999</c:v>
                </c:pt>
                <c:pt idx="13">
                  <c:v>14755.98</c:v>
                </c:pt>
                <c:pt idx="14">
                  <c:v>11576.580000000002</c:v>
                </c:pt>
                <c:pt idx="15">
                  <c:v>13464.060000000001</c:v>
                </c:pt>
                <c:pt idx="16">
                  <c:v>13465.36</c:v>
                </c:pt>
                <c:pt idx="17">
                  <c:v>10566.580000000002</c:v>
                </c:pt>
                <c:pt idx="18">
                  <c:v>7122.2580000000007</c:v>
                </c:pt>
                <c:pt idx="19">
                  <c:v>7405.3279999999995</c:v>
                </c:pt>
                <c:pt idx="20">
                  <c:v>3894.8220000000001</c:v>
                </c:pt>
                <c:pt idx="21">
                  <c:v>2108.1559999999999</c:v>
                </c:pt>
                <c:pt idx="22">
                  <c:v>103.60479999999998</c:v>
                </c:pt>
                <c:pt idx="23">
                  <c:v>127.02499999999998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C-4A37-948C-190017F89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87968"/>
        <c:axId val="828286328"/>
      </c:lineChart>
      <c:catAx>
        <c:axId val="82828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6328"/>
        <c:crosses val="autoZero"/>
        <c:auto val="1"/>
        <c:lblAlgn val="ctr"/>
        <c:lblOffset val="100"/>
        <c:noMultiLvlLbl val="0"/>
      </c:catAx>
      <c:valAx>
        <c:axId val="8282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Recruits (000s of fish)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3391185476815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7821522309711"/>
          <c:y val="5.0925925925925923E-2"/>
          <c:w val="0.82566622922134736"/>
          <c:h val="0.729397783610381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popn!$A$54:$A$77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popn!$H$54:$H$77</c:f>
              <c:numCache>
                <c:formatCode>General</c:formatCode>
                <c:ptCount val="24"/>
                <c:pt idx="0">
                  <c:v>0.33464000000000005</c:v>
                </c:pt>
                <c:pt idx="1">
                  <c:v>0.27952600000000005</c:v>
                </c:pt>
                <c:pt idx="2">
                  <c:v>0.41539300000000001</c:v>
                </c:pt>
                <c:pt idx="3">
                  <c:v>0.25315799999999999</c:v>
                </c:pt>
                <c:pt idx="4">
                  <c:v>0.16758600000000001</c:v>
                </c:pt>
                <c:pt idx="5">
                  <c:v>6.8779000000000035E-2</c:v>
                </c:pt>
                <c:pt idx="6">
                  <c:v>0.14698900000000004</c:v>
                </c:pt>
                <c:pt idx="7">
                  <c:v>0.23862099999999997</c:v>
                </c:pt>
                <c:pt idx="8">
                  <c:v>0.28240100000000001</c:v>
                </c:pt>
                <c:pt idx="9">
                  <c:v>0.47782500000000006</c:v>
                </c:pt>
                <c:pt idx="10">
                  <c:v>0.56791400000000003</c:v>
                </c:pt>
                <c:pt idx="11">
                  <c:v>0.63286900000000001</c:v>
                </c:pt>
                <c:pt idx="12">
                  <c:v>0.63678699999999999</c:v>
                </c:pt>
                <c:pt idx="13">
                  <c:v>0.65883099999999994</c:v>
                </c:pt>
                <c:pt idx="14">
                  <c:v>0.66677699999999995</c:v>
                </c:pt>
                <c:pt idx="15">
                  <c:v>0.65113299999999996</c:v>
                </c:pt>
                <c:pt idx="16">
                  <c:v>0.58165500000000003</c:v>
                </c:pt>
                <c:pt idx="17">
                  <c:v>0.64694399999999996</c:v>
                </c:pt>
                <c:pt idx="18">
                  <c:v>0.59371700000000005</c:v>
                </c:pt>
                <c:pt idx="19">
                  <c:v>0.59356100000000001</c:v>
                </c:pt>
                <c:pt idx="20">
                  <c:v>0.49207500000000004</c:v>
                </c:pt>
                <c:pt idx="21">
                  <c:v>0.52712399999999993</c:v>
                </c:pt>
                <c:pt idx="22">
                  <c:v>0.49839800000000001</c:v>
                </c:pt>
                <c:pt idx="23">
                  <c:v>0.19027300000000003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3-46E6-AAC2-9F9649AC6393}"/>
            </c:ext>
          </c:extLst>
        </c:ser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popn!$A$54:$A$77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popn!$F$54:$F$77</c:f>
              <c:numCache>
                <c:formatCode>General</c:formatCode>
                <c:ptCount val="24"/>
                <c:pt idx="0">
                  <c:v>0.41922120000000007</c:v>
                </c:pt>
                <c:pt idx="1">
                  <c:v>0.32906740000000007</c:v>
                </c:pt>
                <c:pt idx="2">
                  <c:v>0.44700400000000001</c:v>
                </c:pt>
                <c:pt idx="3">
                  <c:v>0.2773004</c:v>
                </c:pt>
                <c:pt idx="4">
                  <c:v>0.18126810000000002</c:v>
                </c:pt>
                <c:pt idx="5">
                  <c:v>8.690214000000003E-2</c:v>
                </c:pt>
                <c:pt idx="6">
                  <c:v>0.17416520000000005</c:v>
                </c:pt>
                <c:pt idx="7">
                  <c:v>0.27427479999999999</c:v>
                </c:pt>
                <c:pt idx="8">
                  <c:v>0.32125540000000002</c:v>
                </c:pt>
                <c:pt idx="9">
                  <c:v>0.52331880000000008</c:v>
                </c:pt>
                <c:pt idx="10">
                  <c:v>0.60867540000000009</c:v>
                </c:pt>
                <c:pt idx="11">
                  <c:v>0.66821019999999998</c:v>
                </c:pt>
                <c:pt idx="12">
                  <c:v>0.6707128</c:v>
                </c:pt>
                <c:pt idx="13">
                  <c:v>0.69042139999999996</c:v>
                </c:pt>
                <c:pt idx="14">
                  <c:v>0.69686479999999995</c:v>
                </c:pt>
                <c:pt idx="15">
                  <c:v>0.6828133999999999</c:v>
                </c:pt>
                <c:pt idx="16">
                  <c:v>0.61708200000000002</c:v>
                </c:pt>
                <c:pt idx="17">
                  <c:v>0.68013400000000002</c:v>
                </c:pt>
                <c:pt idx="18">
                  <c:v>0.63173980000000007</c:v>
                </c:pt>
                <c:pt idx="19">
                  <c:v>0.63597919999999997</c:v>
                </c:pt>
                <c:pt idx="20">
                  <c:v>0.54507880000000009</c:v>
                </c:pt>
                <c:pt idx="21">
                  <c:v>0.59075739999999999</c:v>
                </c:pt>
                <c:pt idx="22">
                  <c:v>0.57829719999999996</c:v>
                </c:pt>
                <c:pt idx="23">
                  <c:v>0.28607160000000004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3-46E6-AAC2-9F9649AC6393}"/>
            </c:ext>
          </c:extLst>
        </c:ser>
        <c:ser>
          <c:idx val="2"/>
          <c:order val="2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popn!$A$54:$A$77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popn!$G$54:$G$77</c:f>
              <c:numCache>
                <c:formatCode>General</c:formatCode>
                <c:ptCount val="24"/>
                <c:pt idx="0">
                  <c:v>0.25005880000000003</c:v>
                </c:pt>
                <c:pt idx="1">
                  <c:v>0.22998460000000004</c:v>
                </c:pt>
                <c:pt idx="2">
                  <c:v>0.38378200000000001</c:v>
                </c:pt>
                <c:pt idx="3">
                  <c:v>0.22901559999999999</c:v>
                </c:pt>
                <c:pt idx="4">
                  <c:v>0.15390390000000001</c:v>
                </c:pt>
                <c:pt idx="5">
                  <c:v>5.0655860000000039E-2</c:v>
                </c:pt>
                <c:pt idx="6">
                  <c:v>0.11981280000000004</c:v>
                </c:pt>
                <c:pt idx="7">
                  <c:v>0.20296719999999996</c:v>
                </c:pt>
                <c:pt idx="8">
                  <c:v>0.2435466</c:v>
                </c:pt>
                <c:pt idx="9">
                  <c:v>0.43233120000000003</c:v>
                </c:pt>
                <c:pt idx="10">
                  <c:v>0.52715259999999997</c:v>
                </c:pt>
                <c:pt idx="11">
                  <c:v>0.59752780000000005</c:v>
                </c:pt>
                <c:pt idx="12">
                  <c:v>0.60286119999999999</c:v>
                </c:pt>
                <c:pt idx="13">
                  <c:v>0.62724059999999993</c:v>
                </c:pt>
                <c:pt idx="14">
                  <c:v>0.63668919999999996</c:v>
                </c:pt>
                <c:pt idx="15">
                  <c:v>0.61945260000000002</c:v>
                </c:pt>
                <c:pt idx="16">
                  <c:v>0.54622800000000005</c:v>
                </c:pt>
                <c:pt idx="17">
                  <c:v>0.61375399999999991</c:v>
                </c:pt>
                <c:pt idx="18">
                  <c:v>0.55569420000000003</c:v>
                </c:pt>
                <c:pt idx="19">
                  <c:v>0.55114280000000004</c:v>
                </c:pt>
                <c:pt idx="20">
                  <c:v>0.43907120000000005</c:v>
                </c:pt>
                <c:pt idx="21">
                  <c:v>0.46349059999999992</c:v>
                </c:pt>
                <c:pt idx="22">
                  <c:v>0.4184988</c:v>
                </c:pt>
                <c:pt idx="23">
                  <c:v>9.4474400000000028E-2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13-46E6-AAC2-9F9649AC6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87968"/>
        <c:axId val="828286328"/>
      </c:lineChart>
      <c:catAx>
        <c:axId val="82828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53205577427821527"/>
              <c:y val="0.9097222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6328"/>
        <c:crosses val="autoZero"/>
        <c:auto val="1"/>
        <c:lblAlgn val="ctr"/>
        <c:lblOffset val="100"/>
        <c:noMultiLvlLbl val="0"/>
      </c:catAx>
      <c:valAx>
        <c:axId val="8282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Spawner Potential Ratio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6168963254593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7821522309711"/>
          <c:y val="5.0925925925925923E-2"/>
          <c:w val="0.82566622922134736"/>
          <c:h val="0.729397783610381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popn!$A$78:$A$101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popn!$C$78:$C$101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1-40CB-A285-0F505EA04A70}"/>
            </c:ext>
          </c:extLst>
        </c:ser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popn!$A$78:$A$101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popn!$F$78:$F$101</c:f>
              <c:numCache>
                <c:formatCode>General</c:formatCode>
                <c:ptCount val="24"/>
                <c:pt idx="0">
                  <c:v>0.62072720000000003</c:v>
                </c:pt>
                <c:pt idx="1">
                  <c:v>0.68753760000000008</c:v>
                </c:pt>
                <c:pt idx="2">
                  <c:v>0.41052860000000002</c:v>
                </c:pt>
                <c:pt idx="3">
                  <c:v>0.71578120000000001</c:v>
                </c:pt>
                <c:pt idx="4">
                  <c:v>0.96748780000000001</c:v>
                </c:pt>
                <c:pt idx="5">
                  <c:v>1.9646619999999999</c:v>
                </c:pt>
                <c:pt idx="6">
                  <c:v>1.1222737999999999</c:v>
                </c:pt>
                <c:pt idx="7">
                  <c:v>0.82422960000000001</c:v>
                </c:pt>
                <c:pt idx="8">
                  <c:v>0.68417819999999996</c:v>
                </c:pt>
                <c:pt idx="9">
                  <c:v>0.35372239999999999</c:v>
                </c:pt>
                <c:pt idx="10">
                  <c:v>0.25486560000000003</c:v>
                </c:pt>
                <c:pt idx="11">
                  <c:v>0.1988412</c:v>
                </c:pt>
                <c:pt idx="12">
                  <c:v>0.19361859999999997</c:v>
                </c:pt>
                <c:pt idx="13">
                  <c:v>0.174427</c:v>
                </c:pt>
                <c:pt idx="14">
                  <c:v>0.16802783999999998</c:v>
                </c:pt>
                <c:pt idx="15">
                  <c:v>0.17884312000000002</c:v>
                </c:pt>
                <c:pt idx="16">
                  <c:v>0.2303394</c:v>
                </c:pt>
                <c:pt idx="17">
                  <c:v>0.18218199999999998</c:v>
                </c:pt>
                <c:pt idx="18">
                  <c:v>0.22505439999999999</c:v>
                </c:pt>
                <c:pt idx="19">
                  <c:v>0.22669720000000002</c:v>
                </c:pt>
                <c:pt idx="20">
                  <c:v>0.32332160000000004</c:v>
                </c:pt>
                <c:pt idx="21">
                  <c:v>0.29891200000000001</c:v>
                </c:pt>
                <c:pt idx="22">
                  <c:v>0.34027220000000002</c:v>
                </c:pt>
                <c:pt idx="23">
                  <c:v>1.1253310000000001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1-40CB-A285-0F505EA04A70}"/>
            </c:ext>
          </c:extLst>
        </c:ser>
        <c:ser>
          <c:idx val="2"/>
          <c:order val="2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popn!$A$78:$A$101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popn!$G$78:$G$101</c:f>
              <c:numCache>
                <c:formatCode>General</c:formatCode>
                <c:ptCount val="24"/>
                <c:pt idx="0">
                  <c:v>0.34363279999999996</c:v>
                </c:pt>
                <c:pt idx="1">
                  <c:v>0.47673840000000006</c:v>
                </c:pt>
                <c:pt idx="2">
                  <c:v>0.3323294</c:v>
                </c:pt>
                <c:pt idx="3">
                  <c:v>0.59489080000000005</c:v>
                </c:pt>
                <c:pt idx="4">
                  <c:v>0.84919619999999996</c:v>
                </c:pt>
                <c:pt idx="5">
                  <c:v>1.4361379999999999</c:v>
                </c:pt>
                <c:pt idx="6">
                  <c:v>0.82704820000000001</c:v>
                </c:pt>
                <c:pt idx="7">
                  <c:v>0.61823040000000007</c:v>
                </c:pt>
                <c:pt idx="8">
                  <c:v>0.51119780000000004</c:v>
                </c:pt>
                <c:pt idx="9">
                  <c:v>0.25990959999999996</c:v>
                </c:pt>
                <c:pt idx="10">
                  <c:v>0.1904004</c:v>
                </c:pt>
                <c:pt idx="11">
                  <c:v>0.15121479999999998</c:v>
                </c:pt>
                <c:pt idx="12">
                  <c:v>0.1486634</c:v>
                </c:pt>
                <c:pt idx="13">
                  <c:v>0.13506499999999999</c:v>
                </c:pt>
                <c:pt idx="14">
                  <c:v>0.13126016000000001</c:v>
                </c:pt>
                <c:pt idx="15">
                  <c:v>0.13895288</c:v>
                </c:pt>
                <c:pt idx="16">
                  <c:v>0.17817059999999998</c:v>
                </c:pt>
                <c:pt idx="17">
                  <c:v>0.140122</c:v>
                </c:pt>
                <c:pt idx="18">
                  <c:v>0.1703596</c:v>
                </c:pt>
                <c:pt idx="19">
                  <c:v>0.16618479999999999</c:v>
                </c:pt>
                <c:pt idx="20">
                  <c:v>0.22589840000000003</c:v>
                </c:pt>
                <c:pt idx="21">
                  <c:v>0.19269999999999998</c:v>
                </c:pt>
                <c:pt idx="22">
                  <c:v>0.19717180000000001</c:v>
                </c:pt>
                <c:pt idx="23">
                  <c:v>0.45825900000000003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1-40CB-A285-0F505EA04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87968"/>
        <c:axId val="828286328"/>
      </c:lineChart>
      <c:catAx>
        <c:axId val="828287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53205577427821527"/>
              <c:y val="0.9097222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6328"/>
        <c:crosses val="autoZero"/>
        <c:auto val="1"/>
        <c:lblAlgn val="ctr"/>
        <c:lblOffset val="100"/>
        <c:noMultiLvlLbl val="0"/>
      </c:catAx>
      <c:valAx>
        <c:axId val="8282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Fishing Mortality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31134076990376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828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25021872265966"/>
          <c:y val="5.0925925925925923E-2"/>
          <c:w val="0.83819422572178481"/>
          <c:h val="0.73217993584135321"/>
        </c:manualLayout>
      </c:layout>
      <c:lineChart>
        <c:grouping val="standard"/>
        <c:varyColors val="0"/>
        <c:ser>
          <c:idx val="0"/>
          <c:order val="0"/>
          <c:tx>
            <c:strRef>
              <c:f>status!$B$1</c:f>
              <c:strCache>
                <c:ptCount val="1"/>
                <c:pt idx="0">
                  <c:v>F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status!$A$2:$A$25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status!$B$2:$B$25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5-4EEE-8581-49847A334A3C}"/>
            </c:ext>
          </c:extLst>
        </c:ser>
        <c:ser>
          <c:idx val="1"/>
          <c:order val="1"/>
          <c:tx>
            <c:strRef>
              <c:f>status!$C$1</c:f>
              <c:strCache>
                <c:ptCount val="1"/>
                <c:pt idx="0">
                  <c:v>F+2 SD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status!$A$2:$A$25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status!$C$2:$C$25</c:f>
              <c:numCache>
                <c:formatCode>General</c:formatCode>
                <c:ptCount val="24"/>
                <c:pt idx="0">
                  <c:v>0.62072720000000003</c:v>
                </c:pt>
                <c:pt idx="1">
                  <c:v>0.68753760000000008</c:v>
                </c:pt>
                <c:pt idx="2">
                  <c:v>0.41052860000000002</c:v>
                </c:pt>
                <c:pt idx="3">
                  <c:v>0.71578120000000001</c:v>
                </c:pt>
                <c:pt idx="4">
                  <c:v>0.96748780000000001</c:v>
                </c:pt>
                <c:pt idx="5">
                  <c:v>1.9646619999999999</c:v>
                </c:pt>
                <c:pt idx="6">
                  <c:v>1.1222737999999999</c:v>
                </c:pt>
                <c:pt idx="7">
                  <c:v>0.82422960000000001</c:v>
                </c:pt>
                <c:pt idx="8">
                  <c:v>0.68417819999999996</c:v>
                </c:pt>
                <c:pt idx="9">
                  <c:v>0.35372239999999999</c:v>
                </c:pt>
                <c:pt idx="10">
                  <c:v>0.25486560000000003</c:v>
                </c:pt>
                <c:pt idx="11">
                  <c:v>0.1988412</c:v>
                </c:pt>
                <c:pt idx="12">
                  <c:v>0.19361859999999997</c:v>
                </c:pt>
                <c:pt idx="13">
                  <c:v>0.174427</c:v>
                </c:pt>
                <c:pt idx="14">
                  <c:v>0.16802783999999998</c:v>
                </c:pt>
                <c:pt idx="15">
                  <c:v>0.17884312000000002</c:v>
                </c:pt>
                <c:pt idx="16">
                  <c:v>0.2303394</c:v>
                </c:pt>
                <c:pt idx="17">
                  <c:v>0.18218199999999998</c:v>
                </c:pt>
                <c:pt idx="18">
                  <c:v>0.22505439999999999</c:v>
                </c:pt>
                <c:pt idx="19">
                  <c:v>0.22669720000000002</c:v>
                </c:pt>
                <c:pt idx="20">
                  <c:v>0.32332160000000004</c:v>
                </c:pt>
                <c:pt idx="21">
                  <c:v>0.29891200000000001</c:v>
                </c:pt>
                <c:pt idx="22">
                  <c:v>0.34027220000000002</c:v>
                </c:pt>
                <c:pt idx="23">
                  <c:v>1.1253310000000001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5-4EEE-8581-49847A334A3C}"/>
            </c:ext>
          </c:extLst>
        </c:ser>
        <c:ser>
          <c:idx val="2"/>
          <c:order val="2"/>
          <c:tx>
            <c:strRef>
              <c:f>status!$D$1</c:f>
              <c:strCache>
                <c:ptCount val="1"/>
                <c:pt idx="0">
                  <c:v>F-2 SD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status!$A$2:$A$25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status!$D$2:$D$25</c:f>
              <c:numCache>
                <c:formatCode>General</c:formatCode>
                <c:ptCount val="24"/>
                <c:pt idx="0">
                  <c:v>0.34363279999999996</c:v>
                </c:pt>
                <c:pt idx="1">
                  <c:v>0.47673840000000006</c:v>
                </c:pt>
                <c:pt idx="2">
                  <c:v>0.3323294</c:v>
                </c:pt>
                <c:pt idx="3">
                  <c:v>0.59489080000000005</c:v>
                </c:pt>
                <c:pt idx="4">
                  <c:v>0.84919619999999996</c:v>
                </c:pt>
                <c:pt idx="5">
                  <c:v>1.4361379999999999</c:v>
                </c:pt>
                <c:pt idx="6">
                  <c:v>0.82704820000000001</c:v>
                </c:pt>
                <c:pt idx="7">
                  <c:v>0.61823040000000007</c:v>
                </c:pt>
                <c:pt idx="8">
                  <c:v>0.51119780000000004</c:v>
                </c:pt>
                <c:pt idx="9">
                  <c:v>0.25990959999999996</c:v>
                </c:pt>
                <c:pt idx="10">
                  <c:v>0.1904004</c:v>
                </c:pt>
                <c:pt idx="11">
                  <c:v>0.15121479999999998</c:v>
                </c:pt>
                <c:pt idx="12">
                  <c:v>0.1486634</c:v>
                </c:pt>
                <c:pt idx="13">
                  <c:v>0.13506499999999999</c:v>
                </c:pt>
                <c:pt idx="14">
                  <c:v>0.13126016000000001</c:v>
                </c:pt>
                <c:pt idx="15">
                  <c:v>0.13895288</c:v>
                </c:pt>
                <c:pt idx="16">
                  <c:v>0.17817059999999998</c:v>
                </c:pt>
                <c:pt idx="17">
                  <c:v>0.140122</c:v>
                </c:pt>
                <c:pt idx="18">
                  <c:v>0.1703596</c:v>
                </c:pt>
                <c:pt idx="19">
                  <c:v>0.16618479999999999</c:v>
                </c:pt>
                <c:pt idx="20">
                  <c:v>0.22589840000000003</c:v>
                </c:pt>
                <c:pt idx="21">
                  <c:v>0.19269999999999998</c:v>
                </c:pt>
                <c:pt idx="22">
                  <c:v>0.19717180000000001</c:v>
                </c:pt>
                <c:pt idx="23">
                  <c:v>0.45825900000000003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5-4EEE-8581-49847A334A3C}"/>
            </c:ext>
          </c:extLst>
        </c:ser>
        <c:ser>
          <c:idx val="3"/>
          <c:order val="3"/>
          <c:tx>
            <c:strRef>
              <c:f>status!$E$1</c:f>
              <c:strCache>
                <c:ptCount val="1"/>
                <c:pt idx="0">
                  <c:v>F25% (Threshold)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status!$A$2:$A$25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status!$E$2:$E$25</c:f>
              <c:numCache>
                <c:formatCode>General</c:formatCode>
                <c:ptCount val="24"/>
                <c:pt idx="0">
                  <c:v>0.66227400000000003</c:v>
                </c:pt>
                <c:pt idx="1">
                  <c:v>0.66227400000000003</c:v>
                </c:pt>
                <c:pt idx="2">
                  <c:v>0.66227400000000003</c:v>
                </c:pt>
                <c:pt idx="3">
                  <c:v>0.66227400000000003</c:v>
                </c:pt>
                <c:pt idx="4">
                  <c:v>0.66227400000000003</c:v>
                </c:pt>
                <c:pt idx="5">
                  <c:v>0.66227400000000003</c:v>
                </c:pt>
                <c:pt idx="6">
                  <c:v>0.66227400000000003</c:v>
                </c:pt>
                <c:pt idx="7">
                  <c:v>0.66227400000000003</c:v>
                </c:pt>
                <c:pt idx="8">
                  <c:v>0.66227400000000003</c:v>
                </c:pt>
                <c:pt idx="9">
                  <c:v>0.66227400000000003</c:v>
                </c:pt>
                <c:pt idx="10">
                  <c:v>0.66227400000000003</c:v>
                </c:pt>
                <c:pt idx="11">
                  <c:v>0.66227400000000003</c:v>
                </c:pt>
                <c:pt idx="12">
                  <c:v>0.66227400000000003</c:v>
                </c:pt>
                <c:pt idx="13">
                  <c:v>0.66227400000000003</c:v>
                </c:pt>
                <c:pt idx="14">
                  <c:v>0.66227400000000003</c:v>
                </c:pt>
                <c:pt idx="15">
                  <c:v>0.66227400000000003</c:v>
                </c:pt>
                <c:pt idx="16">
                  <c:v>0.66227400000000003</c:v>
                </c:pt>
                <c:pt idx="17">
                  <c:v>0.66227400000000003</c:v>
                </c:pt>
                <c:pt idx="18">
                  <c:v>0.66227400000000003</c:v>
                </c:pt>
                <c:pt idx="19">
                  <c:v>0.66227400000000003</c:v>
                </c:pt>
                <c:pt idx="20">
                  <c:v>0.66227400000000003</c:v>
                </c:pt>
                <c:pt idx="21">
                  <c:v>0.66227400000000003</c:v>
                </c:pt>
                <c:pt idx="22">
                  <c:v>0.66227400000000003</c:v>
                </c:pt>
                <c:pt idx="23">
                  <c:v>0.66227400000000003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65-4EEE-8581-49847A334A3C}"/>
            </c:ext>
          </c:extLst>
        </c:ser>
        <c:ser>
          <c:idx val="4"/>
          <c:order val="4"/>
          <c:tx>
            <c:strRef>
              <c:f>status!$F$1</c:f>
              <c:strCache>
                <c:ptCount val="1"/>
                <c:pt idx="0">
                  <c:v>F35% (Target)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status!$A$2:$A$25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status!$F$2:$F$25</c:f>
              <c:numCache>
                <c:formatCode>General</c:formatCode>
                <c:ptCount val="24"/>
                <c:pt idx="0">
                  <c:v>0.45751399999999998</c:v>
                </c:pt>
                <c:pt idx="1">
                  <c:v>0.45751399999999998</c:v>
                </c:pt>
                <c:pt idx="2">
                  <c:v>0.45751399999999998</c:v>
                </c:pt>
                <c:pt idx="3">
                  <c:v>0.45751399999999998</c:v>
                </c:pt>
                <c:pt idx="4">
                  <c:v>0.45751399999999998</c:v>
                </c:pt>
                <c:pt idx="5">
                  <c:v>0.45751399999999998</c:v>
                </c:pt>
                <c:pt idx="6">
                  <c:v>0.45751399999999998</c:v>
                </c:pt>
                <c:pt idx="7">
                  <c:v>0.45751399999999998</c:v>
                </c:pt>
                <c:pt idx="8">
                  <c:v>0.45751399999999998</c:v>
                </c:pt>
                <c:pt idx="9">
                  <c:v>0.45751399999999998</c:v>
                </c:pt>
                <c:pt idx="10">
                  <c:v>0.45751399999999998</c:v>
                </c:pt>
                <c:pt idx="11">
                  <c:v>0.45751399999999998</c:v>
                </c:pt>
                <c:pt idx="12">
                  <c:v>0.45751399999999998</c:v>
                </c:pt>
                <c:pt idx="13">
                  <c:v>0.45751399999999998</c:v>
                </c:pt>
                <c:pt idx="14">
                  <c:v>0.45751399999999998</c:v>
                </c:pt>
                <c:pt idx="15">
                  <c:v>0.45751399999999998</c:v>
                </c:pt>
                <c:pt idx="16">
                  <c:v>0.45751399999999998</c:v>
                </c:pt>
                <c:pt idx="17">
                  <c:v>0.45751399999999998</c:v>
                </c:pt>
                <c:pt idx="18">
                  <c:v>0.45751399999999998</c:v>
                </c:pt>
                <c:pt idx="19">
                  <c:v>0.45751399999999998</c:v>
                </c:pt>
                <c:pt idx="20">
                  <c:v>0.45751399999999998</c:v>
                </c:pt>
                <c:pt idx="21">
                  <c:v>0.45751399999999998</c:v>
                </c:pt>
                <c:pt idx="22">
                  <c:v>0.45751399999999998</c:v>
                </c:pt>
                <c:pt idx="23">
                  <c:v>0.45751399999999998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65-4EEE-8581-49847A33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407328"/>
        <c:axId val="837465384"/>
      </c:lineChart>
      <c:catAx>
        <c:axId val="837407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7465384"/>
        <c:crosses val="autoZero"/>
        <c:auto val="1"/>
        <c:lblAlgn val="ctr"/>
        <c:lblOffset val="100"/>
        <c:noMultiLvlLbl val="0"/>
      </c:catAx>
      <c:valAx>
        <c:axId val="837465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Fishing Mortality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217918489355497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740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"/>
          <c:y val="5.1159594634004102E-2"/>
          <c:w val="0.58888888888888891"/>
          <c:h val="0.18958114610673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33377077865267"/>
          <c:y val="5.0925925925925923E-2"/>
          <c:w val="0.7951106736657918"/>
          <c:h val="0.75740923009623806"/>
        </c:manualLayout>
      </c:layout>
      <c:lineChart>
        <c:grouping val="standard"/>
        <c:varyColors val="0"/>
        <c:ser>
          <c:idx val="0"/>
          <c:order val="0"/>
          <c:tx>
            <c:strRef>
              <c:f>retro!$C$1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retro!$B$2:$B$25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retro!$C$2:$C$25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A-4729-820B-BBAF02695B3E}"/>
            </c:ext>
          </c:extLst>
        </c:ser>
        <c:ser>
          <c:idx val="1"/>
          <c:order val="1"/>
          <c:tx>
            <c:strRef>
              <c:f>retro!$D$1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squar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retro!$D$2:$D$25</c:f>
              <c:numCache>
                <c:formatCode>General</c:formatCode>
                <c:ptCount val="24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  <c:pt idx="19">
                  <c:v>2500</c:v>
                </c:pt>
                <c:pt idx="20">
                  <c:v>2500</c:v>
                </c:pt>
                <c:pt idx="21">
                  <c:v>2500</c:v>
                </c:pt>
                <c:pt idx="22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A-4729-820B-BBAF02695B3E}"/>
            </c:ext>
          </c:extLst>
        </c:ser>
        <c:ser>
          <c:idx val="2"/>
          <c:order val="2"/>
          <c:tx>
            <c:strRef>
              <c:f>retro!$E$1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retro!$E$2:$E$25</c:f>
              <c:numCache>
                <c:formatCode>General</c:formatCode>
                <c:ptCount val="24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  <c:pt idx="19">
                  <c:v>2500</c:v>
                </c:pt>
                <c:pt idx="20">
                  <c:v>2500</c:v>
                </c:pt>
                <c:pt idx="21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A-4729-820B-BBAF02695B3E}"/>
            </c:ext>
          </c:extLst>
        </c:ser>
        <c:ser>
          <c:idx val="3"/>
          <c:order val="3"/>
          <c:tx>
            <c:strRef>
              <c:f>retro!$F$1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retro!$F$2:$F$25</c:f>
              <c:numCache>
                <c:formatCode>General</c:formatCode>
                <c:ptCount val="24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  <c:pt idx="19">
                  <c:v>2500</c:v>
                </c:pt>
                <c:pt idx="20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2A-4729-820B-BBAF02695B3E}"/>
            </c:ext>
          </c:extLst>
        </c:ser>
        <c:ser>
          <c:idx val="4"/>
          <c:order val="4"/>
          <c:tx>
            <c:strRef>
              <c:f>retro!$G$1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retro!$G$2:$G$25</c:f>
              <c:numCache>
                <c:formatCode>General</c:formatCode>
                <c:ptCount val="24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  <c:pt idx="19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2A-4729-820B-BBAF02695B3E}"/>
            </c:ext>
          </c:extLst>
        </c:ser>
        <c:ser>
          <c:idx val="5"/>
          <c:order val="5"/>
          <c:tx>
            <c:strRef>
              <c:f>retro!$H$1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retro!$B$2:$B$25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retro!$H$2:$H$25</c:f>
              <c:numCache>
                <c:formatCode>General</c:formatCode>
                <c:ptCount val="24"/>
                <c:pt idx="0">
                  <c:v>2500</c:v>
                </c:pt>
                <c:pt idx="1">
                  <c:v>2500</c:v>
                </c:pt>
                <c:pt idx="2">
                  <c:v>2500</c:v>
                </c:pt>
                <c:pt idx="3">
                  <c:v>2500</c:v>
                </c:pt>
                <c:pt idx="4">
                  <c:v>2500</c:v>
                </c:pt>
                <c:pt idx="5">
                  <c:v>2500</c:v>
                </c:pt>
                <c:pt idx="6">
                  <c:v>2500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2500</c:v>
                </c:pt>
                <c:pt idx="12">
                  <c:v>2500</c:v>
                </c:pt>
                <c:pt idx="13">
                  <c:v>2500</c:v>
                </c:pt>
                <c:pt idx="14">
                  <c:v>2500</c:v>
                </c:pt>
                <c:pt idx="15">
                  <c:v>2500</c:v>
                </c:pt>
                <c:pt idx="16">
                  <c:v>2500</c:v>
                </c:pt>
                <c:pt idx="17">
                  <c:v>2500</c:v>
                </c:pt>
                <c:pt idx="18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2A-4729-820B-BBAF02695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824728"/>
        <c:axId val="840794224"/>
      </c:lineChart>
      <c:catAx>
        <c:axId val="840824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0794224"/>
        <c:crosses val="autoZero"/>
        <c:auto val="1"/>
        <c:lblAlgn val="ctr"/>
        <c:lblOffset val="100"/>
        <c:noMultiLvlLbl val="0"/>
      </c:catAx>
      <c:valAx>
        <c:axId val="840794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Spawning Stock Biomass</a:t>
                </a:r>
              </a:p>
              <a:p>
                <a:pPr>
                  <a:defRPr b="1"/>
                </a:pPr>
                <a:r>
                  <a:rPr lang="en-US" b="1"/>
                  <a:t>(metric tons)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3402850685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082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341797900262468"/>
          <c:y val="0.5419003353747448"/>
          <c:w val="0.41816404199475066"/>
          <c:h val="0.21735892388451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33377077865267"/>
          <c:y val="5.0925925925925923E-2"/>
          <c:w val="0.7951106736657918"/>
          <c:h val="0.75740923009623806"/>
        </c:manualLayout>
      </c:layout>
      <c:lineChart>
        <c:grouping val="standard"/>
        <c:varyColors val="0"/>
        <c:ser>
          <c:idx val="0"/>
          <c:order val="0"/>
          <c:tx>
            <c:strRef>
              <c:f>retro!$C$1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retro!$B$31:$B$54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retro!$C$31:$C$54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1-45A7-B574-DCB25861BB0B}"/>
            </c:ext>
          </c:extLst>
        </c:ser>
        <c:ser>
          <c:idx val="1"/>
          <c:order val="1"/>
          <c:tx>
            <c:strRef>
              <c:f>retro!$D$1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squar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retro!$B$31:$B$54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retro!$D$31:$D$54</c:f>
              <c:numCache>
                <c:formatCode>General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1-45A7-B574-DCB25861BB0B}"/>
            </c:ext>
          </c:extLst>
        </c:ser>
        <c:ser>
          <c:idx val="2"/>
          <c:order val="2"/>
          <c:tx>
            <c:strRef>
              <c:f>retro!$E$1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retro!$B$31:$B$54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retro!$E$31:$E$54</c:f>
              <c:numCache>
                <c:formatCode>General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1-45A7-B574-DCB25861BB0B}"/>
            </c:ext>
          </c:extLst>
        </c:ser>
        <c:ser>
          <c:idx val="3"/>
          <c:order val="3"/>
          <c:tx>
            <c:strRef>
              <c:f>retro!$F$1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triang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retro!$B$31:$B$54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retro!$F$31:$F$54</c:f>
              <c:numCache>
                <c:formatCode>General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1-45A7-B574-DCB25861BB0B}"/>
            </c:ext>
          </c:extLst>
        </c:ser>
        <c:ser>
          <c:idx val="4"/>
          <c:order val="4"/>
          <c:tx>
            <c:strRef>
              <c:f>retro!$G$1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retro!$B$31:$B$54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retro!$G$31:$G$54</c:f>
              <c:numCache>
                <c:formatCode>General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1-45A7-B574-DCB25861BB0B}"/>
            </c:ext>
          </c:extLst>
        </c:ser>
        <c:ser>
          <c:idx val="5"/>
          <c:order val="5"/>
          <c:tx>
            <c:strRef>
              <c:f>retro!$H$1</c:f>
              <c:strCache>
                <c:ptCount val="1"/>
                <c:pt idx="0">
                  <c:v>2012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retro!$B$31:$B$54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retro!$H$31:$H$54</c:f>
              <c:numCache>
                <c:formatCode>General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21-45A7-B574-DCB25861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0824728"/>
        <c:axId val="840794224"/>
      </c:lineChart>
      <c:catAx>
        <c:axId val="840824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0794224"/>
        <c:crosses val="autoZero"/>
        <c:auto val="1"/>
        <c:lblAlgn val="ctr"/>
        <c:lblOffset val="100"/>
        <c:noMultiLvlLbl val="0"/>
      </c:catAx>
      <c:valAx>
        <c:axId val="840794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Fishing Mortality</a:t>
                </a:r>
              </a:p>
            </c:rich>
          </c:tx>
          <c:layout>
            <c:manualLayout>
              <c:xMode val="edge"/>
              <c:yMode val="edge"/>
              <c:x val="3.6111111111111108E-2"/>
              <c:y val="0.22662109944590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082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00846456692913"/>
          <c:y val="8.3567002041411501E-2"/>
          <c:w val="0.41816404199475066"/>
          <c:h val="0.21735892388451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29221347331587"/>
          <c:y val="4.6296296296296294E-2"/>
          <c:w val="0.78815223097112863"/>
          <c:h val="0.73865704286964118"/>
        </c:manualLayout>
      </c:layout>
      <c:lineChart>
        <c:grouping val="standard"/>
        <c:varyColors val="0"/>
        <c:ser>
          <c:idx val="0"/>
          <c:order val="0"/>
          <c:tx>
            <c:strRef>
              <c:f>jitter!$N$3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jitter!$N$4:$N$27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A-465C-8D63-DEF4FF553D9D}"/>
            </c:ext>
          </c:extLst>
        </c:ser>
        <c:ser>
          <c:idx val="1"/>
          <c:order val="1"/>
          <c:tx>
            <c:strRef>
              <c:f>jitter!$O$3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jitter!$O$4:$O$27</c:f>
              <c:numCache>
                <c:formatCode>General</c:formatCode>
                <c:ptCount val="24"/>
                <c:pt idx="0">
                  <c:v>3961.4</c:v>
                </c:pt>
                <c:pt idx="1">
                  <c:v>3768.28</c:v>
                </c:pt>
                <c:pt idx="2">
                  <c:v>4587.7</c:v>
                </c:pt>
                <c:pt idx="3">
                  <c:v>6973.87</c:v>
                </c:pt>
                <c:pt idx="4">
                  <c:v>6882.65</c:v>
                </c:pt>
                <c:pt idx="5">
                  <c:v>6829.64</c:v>
                </c:pt>
                <c:pt idx="6">
                  <c:v>6580.71</c:v>
                </c:pt>
                <c:pt idx="7">
                  <c:v>7591.38</c:v>
                </c:pt>
                <c:pt idx="8">
                  <c:v>7771.74</c:v>
                </c:pt>
                <c:pt idx="9">
                  <c:v>8600.91</c:v>
                </c:pt>
                <c:pt idx="10">
                  <c:v>9266.99</c:v>
                </c:pt>
                <c:pt idx="11">
                  <c:v>10192.4</c:v>
                </c:pt>
                <c:pt idx="12">
                  <c:v>10965.8</c:v>
                </c:pt>
                <c:pt idx="13">
                  <c:v>10853.9</c:v>
                </c:pt>
                <c:pt idx="14">
                  <c:v>10870.7</c:v>
                </c:pt>
                <c:pt idx="15">
                  <c:v>10731.7</c:v>
                </c:pt>
                <c:pt idx="16">
                  <c:v>10108.799999999999</c:v>
                </c:pt>
                <c:pt idx="17">
                  <c:v>9808.92</c:v>
                </c:pt>
                <c:pt idx="18">
                  <c:v>9843.44</c:v>
                </c:pt>
                <c:pt idx="19">
                  <c:v>9419.2199999999993</c:v>
                </c:pt>
                <c:pt idx="20">
                  <c:v>8605.0400000000009</c:v>
                </c:pt>
                <c:pt idx="21">
                  <c:v>8071.92</c:v>
                </c:pt>
                <c:pt idx="22">
                  <c:v>7177.31</c:v>
                </c:pt>
                <c:pt idx="23">
                  <c:v>6018.27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A-465C-8D63-DEF4FF553D9D}"/>
            </c:ext>
          </c:extLst>
        </c:ser>
        <c:ser>
          <c:idx val="2"/>
          <c:order val="2"/>
          <c:tx>
            <c:strRef>
              <c:f>jitter!$P$3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jitter!$P$4:$P$27</c:f>
              <c:numCache>
                <c:formatCode>General</c:formatCode>
                <c:ptCount val="24"/>
                <c:pt idx="0">
                  <c:v>1079</c:v>
                </c:pt>
                <c:pt idx="1">
                  <c:v>1011.29</c:v>
                </c:pt>
                <c:pt idx="2">
                  <c:v>1078.98</c:v>
                </c:pt>
                <c:pt idx="3">
                  <c:v>1389.53</c:v>
                </c:pt>
                <c:pt idx="4">
                  <c:v>935.3</c:v>
                </c:pt>
                <c:pt idx="5">
                  <c:v>562.63699999999994</c:v>
                </c:pt>
                <c:pt idx="6">
                  <c:v>230.79</c:v>
                </c:pt>
                <c:pt idx="7">
                  <c:v>664.25599999999997</c:v>
                </c:pt>
                <c:pt idx="8">
                  <c:v>863.375</c:v>
                </c:pt>
                <c:pt idx="9">
                  <c:v>1210.29</c:v>
                </c:pt>
                <c:pt idx="10">
                  <c:v>1660.11</c:v>
                </c:pt>
                <c:pt idx="11">
                  <c:v>2322.94</c:v>
                </c:pt>
                <c:pt idx="12">
                  <c:v>3001.93</c:v>
                </c:pt>
                <c:pt idx="13">
                  <c:v>3271.47</c:v>
                </c:pt>
                <c:pt idx="14">
                  <c:v>3550.21</c:v>
                </c:pt>
                <c:pt idx="15">
                  <c:v>3712.58</c:v>
                </c:pt>
                <c:pt idx="16">
                  <c:v>3513.96</c:v>
                </c:pt>
                <c:pt idx="17">
                  <c:v>3362.08</c:v>
                </c:pt>
                <c:pt idx="18">
                  <c:v>3387.52</c:v>
                </c:pt>
                <c:pt idx="19">
                  <c:v>3093.36</c:v>
                </c:pt>
                <c:pt idx="20">
                  <c:v>2640.35</c:v>
                </c:pt>
                <c:pt idx="21">
                  <c:v>2177.52</c:v>
                </c:pt>
                <c:pt idx="22">
                  <c:v>1702.28</c:v>
                </c:pt>
                <c:pt idx="23">
                  <c:v>1229.69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A-465C-8D63-DEF4FF553D9D}"/>
            </c:ext>
          </c:extLst>
        </c:ser>
        <c:ser>
          <c:idx val="3"/>
          <c:order val="3"/>
          <c:tx>
            <c:strRef>
              <c:f>jitter!$Q$3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jitter!$Q$4:$Q$27</c:f>
              <c:numCache>
                <c:formatCode>General</c:formatCode>
                <c:ptCount val="24"/>
                <c:pt idx="0">
                  <c:v>3952.04</c:v>
                </c:pt>
                <c:pt idx="1">
                  <c:v>3763.3</c:v>
                </c:pt>
                <c:pt idx="2">
                  <c:v>4595.26</c:v>
                </c:pt>
                <c:pt idx="3">
                  <c:v>7002.48</c:v>
                </c:pt>
                <c:pt idx="4">
                  <c:v>6917.57</c:v>
                </c:pt>
                <c:pt idx="5">
                  <c:v>6870.11</c:v>
                </c:pt>
                <c:pt idx="6">
                  <c:v>6625.73</c:v>
                </c:pt>
                <c:pt idx="7">
                  <c:v>7654.57</c:v>
                </c:pt>
                <c:pt idx="8">
                  <c:v>7844.96</c:v>
                </c:pt>
                <c:pt idx="9">
                  <c:v>8693.9599999999991</c:v>
                </c:pt>
                <c:pt idx="10">
                  <c:v>9373.14</c:v>
                </c:pt>
                <c:pt idx="11">
                  <c:v>10316.700000000001</c:v>
                </c:pt>
                <c:pt idx="12">
                  <c:v>11097.3</c:v>
                </c:pt>
                <c:pt idx="13">
                  <c:v>10973.6</c:v>
                </c:pt>
                <c:pt idx="14">
                  <c:v>10916.6</c:v>
                </c:pt>
                <c:pt idx="15">
                  <c:v>10743.1</c:v>
                </c:pt>
                <c:pt idx="16">
                  <c:v>10044.200000000001</c:v>
                </c:pt>
                <c:pt idx="17">
                  <c:v>9689.56</c:v>
                </c:pt>
                <c:pt idx="18">
                  <c:v>9681.26</c:v>
                </c:pt>
                <c:pt idx="19">
                  <c:v>9238.43</c:v>
                </c:pt>
                <c:pt idx="20">
                  <c:v>8430.4599999999991</c:v>
                </c:pt>
                <c:pt idx="21">
                  <c:v>7910.92</c:v>
                </c:pt>
                <c:pt idx="22">
                  <c:v>7048.83</c:v>
                </c:pt>
                <c:pt idx="23">
                  <c:v>5917.67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7A-465C-8D63-DEF4FF553D9D}"/>
            </c:ext>
          </c:extLst>
        </c:ser>
        <c:ser>
          <c:idx val="4"/>
          <c:order val="4"/>
          <c:tx>
            <c:strRef>
              <c:f>jitter!$R$3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jitter!$R$4:$R$27</c:f>
              <c:numCache>
                <c:formatCode>General</c:formatCode>
                <c:ptCount val="24"/>
                <c:pt idx="0">
                  <c:v>3909.73</c:v>
                </c:pt>
                <c:pt idx="1">
                  <c:v>3721.77</c:v>
                </c:pt>
                <c:pt idx="2">
                  <c:v>4542.7299999999996</c:v>
                </c:pt>
                <c:pt idx="3">
                  <c:v>6922.59</c:v>
                </c:pt>
                <c:pt idx="4">
                  <c:v>6833.44</c:v>
                </c:pt>
                <c:pt idx="5">
                  <c:v>6782.03</c:v>
                </c:pt>
                <c:pt idx="6">
                  <c:v>6538.29</c:v>
                </c:pt>
                <c:pt idx="7">
                  <c:v>7549.81</c:v>
                </c:pt>
                <c:pt idx="8">
                  <c:v>7733.07</c:v>
                </c:pt>
                <c:pt idx="9">
                  <c:v>8563.2800000000007</c:v>
                </c:pt>
                <c:pt idx="10">
                  <c:v>9232.74</c:v>
                </c:pt>
                <c:pt idx="11">
                  <c:v>10163.200000000001</c:v>
                </c:pt>
                <c:pt idx="12">
                  <c:v>10931.5</c:v>
                </c:pt>
                <c:pt idx="13">
                  <c:v>10793.4</c:v>
                </c:pt>
                <c:pt idx="14">
                  <c:v>10754.5</c:v>
                </c:pt>
                <c:pt idx="15">
                  <c:v>10563.4</c:v>
                </c:pt>
                <c:pt idx="16">
                  <c:v>9901.9699999999993</c:v>
                </c:pt>
                <c:pt idx="17">
                  <c:v>9555.31</c:v>
                </c:pt>
                <c:pt idx="18">
                  <c:v>9544.4599999999991</c:v>
                </c:pt>
                <c:pt idx="19">
                  <c:v>9103.58</c:v>
                </c:pt>
                <c:pt idx="20">
                  <c:v>8302.35</c:v>
                </c:pt>
                <c:pt idx="21">
                  <c:v>7786.35</c:v>
                </c:pt>
                <c:pt idx="22">
                  <c:v>6933.81</c:v>
                </c:pt>
                <c:pt idx="23">
                  <c:v>5817.36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7A-465C-8D63-DEF4FF553D9D}"/>
            </c:ext>
          </c:extLst>
        </c:ser>
        <c:ser>
          <c:idx val="5"/>
          <c:order val="5"/>
          <c:tx>
            <c:strRef>
              <c:f>jitter!$S$3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jitter!$S$4:$S$27</c:f>
              <c:numCache>
                <c:formatCode>General</c:formatCode>
                <c:ptCount val="24"/>
                <c:pt idx="0">
                  <c:v>4119.8</c:v>
                </c:pt>
                <c:pt idx="1">
                  <c:v>3905.82</c:v>
                </c:pt>
                <c:pt idx="2">
                  <c:v>4808.2</c:v>
                </c:pt>
                <c:pt idx="3">
                  <c:v>7365.27</c:v>
                </c:pt>
                <c:pt idx="4">
                  <c:v>7316.56</c:v>
                </c:pt>
                <c:pt idx="5">
                  <c:v>7301.63</c:v>
                </c:pt>
                <c:pt idx="6">
                  <c:v>7028.09</c:v>
                </c:pt>
                <c:pt idx="7">
                  <c:v>8039.49</c:v>
                </c:pt>
                <c:pt idx="8">
                  <c:v>8244.3799999999992</c:v>
                </c:pt>
                <c:pt idx="9">
                  <c:v>9015.08</c:v>
                </c:pt>
                <c:pt idx="10">
                  <c:v>9716.26</c:v>
                </c:pt>
                <c:pt idx="11">
                  <c:v>10601.4</c:v>
                </c:pt>
                <c:pt idx="12">
                  <c:v>11362.9</c:v>
                </c:pt>
                <c:pt idx="13">
                  <c:v>11227</c:v>
                </c:pt>
                <c:pt idx="14">
                  <c:v>11139.9</c:v>
                </c:pt>
                <c:pt idx="15">
                  <c:v>10959.3</c:v>
                </c:pt>
                <c:pt idx="16">
                  <c:v>10275.4</c:v>
                </c:pt>
                <c:pt idx="17">
                  <c:v>9916.2900000000009</c:v>
                </c:pt>
                <c:pt idx="18">
                  <c:v>9838.01</c:v>
                </c:pt>
                <c:pt idx="19">
                  <c:v>9347.01</c:v>
                </c:pt>
                <c:pt idx="20">
                  <c:v>8502.6299999999992</c:v>
                </c:pt>
                <c:pt idx="21">
                  <c:v>7950.92</c:v>
                </c:pt>
                <c:pt idx="22">
                  <c:v>7069.16</c:v>
                </c:pt>
                <c:pt idx="23">
                  <c:v>5930.17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7A-465C-8D63-DEF4FF553D9D}"/>
            </c:ext>
          </c:extLst>
        </c:ser>
        <c:ser>
          <c:idx val="6"/>
          <c:order val="6"/>
          <c:tx>
            <c:strRef>
              <c:f>jitter!$T$3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jitter!$T$4:$T$27</c:f>
              <c:numCache>
                <c:formatCode>General</c:formatCode>
                <c:ptCount val="24"/>
                <c:pt idx="0">
                  <c:v>1078.81</c:v>
                </c:pt>
                <c:pt idx="1">
                  <c:v>1011.43</c:v>
                </c:pt>
                <c:pt idx="2">
                  <c:v>1079.42</c:v>
                </c:pt>
                <c:pt idx="3">
                  <c:v>1389.77</c:v>
                </c:pt>
                <c:pt idx="4">
                  <c:v>935.84100000000001</c:v>
                </c:pt>
                <c:pt idx="5">
                  <c:v>563.50300000000004</c:v>
                </c:pt>
                <c:pt idx="6">
                  <c:v>231.22300000000001</c:v>
                </c:pt>
                <c:pt idx="7">
                  <c:v>661.39</c:v>
                </c:pt>
                <c:pt idx="8">
                  <c:v>867.17899999999997</c:v>
                </c:pt>
                <c:pt idx="9">
                  <c:v>1211.94</c:v>
                </c:pt>
                <c:pt idx="10">
                  <c:v>1669.51</c:v>
                </c:pt>
                <c:pt idx="11">
                  <c:v>2329.36</c:v>
                </c:pt>
                <c:pt idx="12">
                  <c:v>3010.12</c:v>
                </c:pt>
                <c:pt idx="13">
                  <c:v>3279.68</c:v>
                </c:pt>
                <c:pt idx="14">
                  <c:v>3555.55</c:v>
                </c:pt>
                <c:pt idx="15">
                  <c:v>3718.31</c:v>
                </c:pt>
                <c:pt idx="16">
                  <c:v>3518.47</c:v>
                </c:pt>
                <c:pt idx="17">
                  <c:v>3366.87</c:v>
                </c:pt>
                <c:pt idx="18">
                  <c:v>3387.48</c:v>
                </c:pt>
                <c:pt idx="19">
                  <c:v>3091.31</c:v>
                </c:pt>
                <c:pt idx="20">
                  <c:v>2637.38</c:v>
                </c:pt>
                <c:pt idx="21">
                  <c:v>2172.4699999999998</c:v>
                </c:pt>
                <c:pt idx="22">
                  <c:v>1695.9</c:v>
                </c:pt>
                <c:pt idx="23">
                  <c:v>1222.5999999999999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7A-465C-8D63-DEF4FF553D9D}"/>
            </c:ext>
          </c:extLst>
        </c:ser>
        <c:ser>
          <c:idx val="7"/>
          <c:order val="7"/>
          <c:tx>
            <c:strRef>
              <c:f>jitter!$U$3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jitter!$U$4:$U$27</c:f>
              <c:numCache>
                <c:formatCode>General</c:formatCode>
                <c:ptCount val="24"/>
                <c:pt idx="0">
                  <c:v>1079</c:v>
                </c:pt>
                <c:pt idx="1">
                  <c:v>1011.29</c:v>
                </c:pt>
                <c:pt idx="2">
                  <c:v>1078.98</c:v>
                </c:pt>
                <c:pt idx="3">
                  <c:v>1389.53</c:v>
                </c:pt>
                <c:pt idx="4">
                  <c:v>935.3</c:v>
                </c:pt>
                <c:pt idx="5">
                  <c:v>562.63699999999994</c:v>
                </c:pt>
                <c:pt idx="6">
                  <c:v>230.79</c:v>
                </c:pt>
                <c:pt idx="7">
                  <c:v>664.25599999999997</c:v>
                </c:pt>
                <c:pt idx="8">
                  <c:v>863.375</c:v>
                </c:pt>
                <c:pt idx="9">
                  <c:v>1210.29</c:v>
                </c:pt>
                <c:pt idx="10">
                  <c:v>1660.11</c:v>
                </c:pt>
                <c:pt idx="11">
                  <c:v>2322.94</c:v>
                </c:pt>
                <c:pt idx="12">
                  <c:v>3001.93</c:v>
                </c:pt>
                <c:pt idx="13">
                  <c:v>3271.47</c:v>
                </c:pt>
                <c:pt idx="14">
                  <c:v>3550.21</c:v>
                </c:pt>
                <c:pt idx="15">
                  <c:v>3712.58</c:v>
                </c:pt>
                <c:pt idx="16">
                  <c:v>3513.96</c:v>
                </c:pt>
                <c:pt idx="17">
                  <c:v>3362.08</c:v>
                </c:pt>
                <c:pt idx="18">
                  <c:v>3387.52</c:v>
                </c:pt>
                <c:pt idx="19">
                  <c:v>3093.36</c:v>
                </c:pt>
                <c:pt idx="20">
                  <c:v>2640.35</c:v>
                </c:pt>
                <c:pt idx="21">
                  <c:v>2177.52</c:v>
                </c:pt>
                <c:pt idx="22">
                  <c:v>1702.28</c:v>
                </c:pt>
                <c:pt idx="23">
                  <c:v>1229.69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7A-465C-8D63-DEF4FF553D9D}"/>
            </c:ext>
          </c:extLst>
        </c:ser>
        <c:ser>
          <c:idx val="8"/>
          <c:order val="8"/>
          <c:tx>
            <c:strRef>
              <c:f>jitter!$V$3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jitter!$V$4:$V$27</c:f>
              <c:numCache>
                <c:formatCode>General</c:formatCode>
                <c:ptCount val="24"/>
                <c:pt idx="0">
                  <c:v>1059.8399999999999</c:v>
                </c:pt>
                <c:pt idx="1">
                  <c:v>997.64</c:v>
                </c:pt>
                <c:pt idx="2">
                  <c:v>1066.79</c:v>
                </c:pt>
                <c:pt idx="3">
                  <c:v>1374.04</c:v>
                </c:pt>
                <c:pt idx="4">
                  <c:v>919.26099999999997</c:v>
                </c:pt>
                <c:pt idx="5">
                  <c:v>544.41899999999998</c:v>
                </c:pt>
                <c:pt idx="6">
                  <c:v>208.839</c:v>
                </c:pt>
                <c:pt idx="7">
                  <c:v>636.18299999999999</c:v>
                </c:pt>
                <c:pt idx="8">
                  <c:v>837.98</c:v>
                </c:pt>
                <c:pt idx="9">
                  <c:v>1187.78</c:v>
                </c:pt>
                <c:pt idx="10">
                  <c:v>1652.7</c:v>
                </c:pt>
                <c:pt idx="11">
                  <c:v>2328.88</c:v>
                </c:pt>
                <c:pt idx="12">
                  <c:v>3013.9</c:v>
                </c:pt>
                <c:pt idx="13">
                  <c:v>3304.36</c:v>
                </c:pt>
                <c:pt idx="14">
                  <c:v>3549.89</c:v>
                </c:pt>
                <c:pt idx="15">
                  <c:v>3717.27</c:v>
                </c:pt>
                <c:pt idx="16">
                  <c:v>3485.52</c:v>
                </c:pt>
                <c:pt idx="17">
                  <c:v>3318.74</c:v>
                </c:pt>
                <c:pt idx="18">
                  <c:v>3322.96</c:v>
                </c:pt>
                <c:pt idx="19">
                  <c:v>3026.04</c:v>
                </c:pt>
                <c:pt idx="20">
                  <c:v>2577.1799999999998</c:v>
                </c:pt>
                <c:pt idx="21">
                  <c:v>2123.19</c:v>
                </c:pt>
                <c:pt idx="22">
                  <c:v>1655.89</c:v>
                </c:pt>
                <c:pt idx="23">
                  <c:v>1188.68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7A-465C-8D63-DEF4FF553D9D}"/>
            </c:ext>
          </c:extLst>
        </c:ser>
        <c:ser>
          <c:idx val="9"/>
          <c:order val="9"/>
          <c:tx>
            <c:strRef>
              <c:f>jitter!$W$3</c:f>
              <c:strCache>
                <c:ptCount val="1"/>
                <c:pt idx="0">
                  <c:v>9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jitter!$W$4:$W$27</c:f>
              <c:numCache>
                <c:formatCode>General</c:formatCode>
                <c:ptCount val="24"/>
                <c:pt idx="0">
                  <c:v>1079</c:v>
                </c:pt>
                <c:pt idx="1">
                  <c:v>1011.29</c:v>
                </c:pt>
                <c:pt idx="2">
                  <c:v>1078.98</c:v>
                </c:pt>
                <c:pt idx="3">
                  <c:v>1389.53</c:v>
                </c:pt>
                <c:pt idx="4">
                  <c:v>935.3</c:v>
                </c:pt>
                <c:pt idx="5">
                  <c:v>562.63699999999994</c:v>
                </c:pt>
                <c:pt idx="6">
                  <c:v>230.79</c:v>
                </c:pt>
                <c:pt idx="7">
                  <c:v>664.25599999999997</c:v>
                </c:pt>
                <c:pt idx="8">
                  <c:v>863.375</c:v>
                </c:pt>
                <c:pt idx="9">
                  <c:v>1210.29</c:v>
                </c:pt>
                <c:pt idx="10">
                  <c:v>1660.11</c:v>
                </c:pt>
                <c:pt idx="11">
                  <c:v>2322.94</c:v>
                </c:pt>
                <c:pt idx="12">
                  <c:v>3001.93</c:v>
                </c:pt>
                <c:pt idx="13">
                  <c:v>3271.47</c:v>
                </c:pt>
                <c:pt idx="14">
                  <c:v>3550.21</c:v>
                </c:pt>
                <c:pt idx="15">
                  <c:v>3712.58</c:v>
                </c:pt>
                <c:pt idx="16">
                  <c:v>3513.96</c:v>
                </c:pt>
                <c:pt idx="17">
                  <c:v>3362.08</c:v>
                </c:pt>
                <c:pt idx="18">
                  <c:v>3387.52</c:v>
                </c:pt>
                <c:pt idx="19">
                  <c:v>3093.36</c:v>
                </c:pt>
                <c:pt idx="20">
                  <c:v>2640.35</c:v>
                </c:pt>
                <c:pt idx="21">
                  <c:v>2177.52</c:v>
                </c:pt>
                <c:pt idx="22">
                  <c:v>1702.28</c:v>
                </c:pt>
                <c:pt idx="23">
                  <c:v>1229.69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7A-465C-8D63-DEF4FF553D9D}"/>
            </c:ext>
          </c:extLst>
        </c:ser>
        <c:ser>
          <c:idx val="10"/>
          <c:order val="10"/>
          <c:tx>
            <c:strRef>
              <c:f>jitter!$X$3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jitter!$X$4:$X$27</c:f>
              <c:numCache>
                <c:formatCode>General</c:formatCode>
                <c:ptCount val="24"/>
                <c:pt idx="0">
                  <c:v>3967.36</c:v>
                </c:pt>
                <c:pt idx="1">
                  <c:v>3781.8</c:v>
                </c:pt>
                <c:pt idx="2">
                  <c:v>4626.76</c:v>
                </c:pt>
                <c:pt idx="3">
                  <c:v>7059.5</c:v>
                </c:pt>
                <c:pt idx="4">
                  <c:v>6980.54</c:v>
                </c:pt>
                <c:pt idx="5">
                  <c:v>6938.77</c:v>
                </c:pt>
                <c:pt idx="6">
                  <c:v>6696.76</c:v>
                </c:pt>
                <c:pt idx="7">
                  <c:v>7744.61</c:v>
                </c:pt>
                <c:pt idx="8">
                  <c:v>7944.37</c:v>
                </c:pt>
                <c:pt idx="9">
                  <c:v>8814.24</c:v>
                </c:pt>
                <c:pt idx="10">
                  <c:v>9519.7999999999993</c:v>
                </c:pt>
                <c:pt idx="11">
                  <c:v>10479.9</c:v>
                </c:pt>
                <c:pt idx="12">
                  <c:v>11258.8</c:v>
                </c:pt>
                <c:pt idx="13">
                  <c:v>11167.6</c:v>
                </c:pt>
                <c:pt idx="14">
                  <c:v>11058</c:v>
                </c:pt>
                <c:pt idx="15">
                  <c:v>10908</c:v>
                </c:pt>
                <c:pt idx="16">
                  <c:v>10140</c:v>
                </c:pt>
                <c:pt idx="17">
                  <c:v>9764.59</c:v>
                </c:pt>
                <c:pt idx="18">
                  <c:v>9733.3799999999992</c:v>
                </c:pt>
                <c:pt idx="19">
                  <c:v>9285.76</c:v>
                </c:pt>
                <c:pt idx="20">
                  <c:v>8474.58</c:v>
                </c:pt>
                <c:pt idx="21">
                  <c:v>7960.25</c:v>
                </c:pt>
                <c:pt idx="22">
                  <c:v>7093.18</c:v>
                </c:pt>
                <c:pt idx="23">
                  <c:v>5953.93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7A-465C-8D63-DEF4FF553D9D}"/>
            </c:ext>
          </c:extLst>
        </c:ser>
        <c:ser>
          <c:idx val="11"/>
          <c:order val="11"/>
          <c:tx>
            <c:strRef>
              <c:f>jitter!$Y$3</c:f>
              <c:strCache>
                <c:ptCount val="1"/>
                <c:pt idx="0">
                  <c:v>11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jitter!$Y$4:$Y$27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7A-465C-8D63-DEF4FF553D9D}"/>
            </c:ext>
          </c:extLst>
        </c:ser>
        <c:ser>
          <c:idx val="12"/>
          <c:order val="12"/>
          <c:tx>
            <c:strRef>
              <c:f>jitter!$Z$3</c:f>
              <c:strCache>
                <c:ptCount val="1"/>
                <c:pt idx="0">
                  <c:v>12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jitter!$Z$4:$Z$27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908.15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611.05200000000002</c:v>
                </c:pt>
                <c:pt idx="8">
                  <c:v>809.029</c:v>
                </c:pt>
                <c:pt idx="9">
                  <c:v>1146.75</c:v>
                </c:pt>
                <c:pt idx="10">
                  <c:v>1587.59</c:v>
                </c:pt>
                <c:pt idx="11">
                  <c:v>2242.54</c:v>
                </c:pt>
                <c:pt idx="12">
                  <c:v>2919.79</c:v>
                </c:pt>
                <c:pt idx="13">
                  <c:v>3179.91</c:v>
                </c:pt>
                <c:pt idx="14">
                  <c:v>3481.96</c:v>
                </c:pt>
                <c:pt idx="15">
                  <c:v>3629.72</c:v>
                </c:pt>
                <c:pt idx="16">
                  <c:v>3467.5</c:v>
                </c:pt>
                <c:pt idx="17">
                  <c:v>3325.77</c:v>
                </c:pt>
                <c:pt idx="18">
                  <c:v>3352.46</c:v>
                </c:pt>
                <c:pt idx="19">
                  <c:v>3057.18</c:v>
                </c:pt>
                <c:pt idx="20">
                  <c:v>2603.09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7A-465C-8D63-DEF4FF553D9D}"/>
            </c:ext>
          </c:extLst>
        </c:ser>
        <c:ser>
          <c:idx val="13"/>
          <c:order val="13"/>
          <c:tx>
            <c:strRef>
              <c:f>jitter!$AA$3</c:f>
              <c:strCache>
                <c:ptCount val="1"/>
                <c:pt idx="0">
                  <c:v>13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jitter!$AA$4:$AA$27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77A-465C-8D63-DEF4FF553D9D}"/>
            </c:ext>
          </c:extLst>
        </c:ser>
        <c:ser>
          <c:idx val="14"/>
          <c:order val="14"/>
          <c:tx>
            <c:strRef>
              <c:f>jitter!$AB$3</c:f>
              <c:strCache>
                <c:ptCount val="1"/>
                <c:pt idx="0">
                  <c:v>14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jitter!$AB$4:$AB$27</c:f>
              <c:numCache>
                <c:formatCode>General</c:formatCode>
                <c:ptCount val="24"/>
                <c:pt idx="0">
                  <c:v>1079</c:v>
                </c:pt>
                <c:pt idx="1">
                  <c:v>1011.29</c:v>
                </c:pt>
                <c:pt idx="2">
                  <c:v>1078.98</c:v>
                </c:pt>
                <c:pt idx="3">
                  <c:v>1389.53</c:v>
                </c:pt>
                <c:pt idx="4">
                  <c:v>935.3</c:v>
                </c:pt>
                <c:pt idx="5">
                  <c:v>562.63699999999994</c:v>
                </c:pt>
                <c:pt idx="6">
                  <c:v>230.79</c:v>
                </c:pt>
                <c:pt idx="7">
                  <c:v>664.25599999999997</c:v>
                </c:pt>
                <c:pt idx="8">
                  <c:v>863.375</c:v>
                </c:pt>
                <c:pt idx="9">
                  <c:v>1210.29</c:v>
                </c:pt>
                <c:pt idx="10">
                  <c:v>1660.11</c:v>
                </c:pt>
                <c:pt idx="11">
                  <c:v>2322.94</c:v>
                </c:pt>
                <c:pt idx="12">
                  <c:v>3001.93</c:v>
                </c:pt>
                <c:pt idx="13">
                  <c:v>3271.47</c:v>
                </c:pt>
                <c:pt idx="14">
                  <c:v>3550.21</c:v>
                </c:pt>
                <c:pt idx="15">
                  <c:v>3712.58</c:v>
                </c:pt>
                <c:pt idx="16">
                  <c:v>3513.96</c:v>
                </c:pt>
                <c:pt idx="17">
                  <c:v>3362.08</c:v>
                </c:pt>
                <c:pt idx="18">
                  <c:v>3387.52</c:v>
                </c:pt>
                <c:pt idx="19">
                  <c:v>3093.36</c:v>
                </c:pt>
                <c:pt idx="20">
                  <c:v>2640.35</c:v>
                </c:pt>
                <c:pt idx="21">
                  <c:v>2177.52</c:v>
                </c:pt>
                <c:pt idx="22">
                  <c:v>1702.28</c:v>
                </c:pt>
                <c:pt idx="23">
                  <c:v>1229.69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7A-465C-8D63-DEF4FF553D9D}"/>
            </c:ext>
          </c:extLst>
        </c:ser>
        <c:ser>
          <c:idx val="15"/>
          <c:order val="15"/>
          <c:tx>
            <c:strRef>
              <c:f>jitter!$AC$3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jitter!$AC$4:$AC$27</c:f>
              <c:numCache>
                <c:formatCode>General</c:formatCode>
                <c:ptCount val="24"/>
                <c:pt idx="0">
                  <c:v>1075.19</c:v>
                </c:pt>
                <c:pt idx="1">
                  <c:v>1009.21</c:v>
                </c:pt>
                <c:pt idx="2">
                  <c:v>1077.9000000000001</c:v>
                </c:pt>
                <c:pt idx="3">
                  <c:v>1388.93</c:v>
                </c:pt>
                <c:pt idx="4">
                  <c:v>934.87400000000002</c:v>
                </c:pt>
                <c:pt idx="5">
                  <c:v>562.11900000000003</c:v>
                </c:pt>
                <c:pt idx="6">
                  <c:v>230.095</c:v>
                </c:pt>
                <c:pt idx="7">
                  <c:v>664.18100000000004</c:v>
                </c:pt>
                <c:pt idx="8">
                  <c:v>864.62199999999996</c:v>
                </c:pt>
                <c:pt idx="9">
                  <c:v>1214.45</c:v>
                </c:pt>
                <c:pt idx="10">
                  <c:v>1669.04</c:v>
                </c:pt>
                <c:pt idx="11">
                  <c:v>2340.0500000000002</c:v>
                </c:pt>
                <c:pt idx="12">
                  <c:v>3027.32</c:v>
                </c:pt>
                <c:pt idx="13">
                  <c:v>3294.15</c:v>
                </c:pt>
                <c:pt idx="14">
                  <c:v>3558.77</c:v>
                </c:pt>
                <c:pt idx="15">
                  <c:v>3708.06</c:v>
                </c:pt>
                <c:pt idx="16">
                  <c:v>3498.41</c:v>
                </c:pt>
                <c:pt idx="17">
                  <c:v>3334.63</c:v>
                </c:pt>
                <c:pt idx="18">
                  <c:v>3349.55</c:v>
                </c:pt>
                <c:pt idx="19">
                  <c:v>3051.49</c:v>
                </c:pt>
                <c:pt idx="20">
                  <c:v>2600.12</c:v>
                </c:pt>
                <c:pt idx="21">
                  <c:v>2140.81</c:v>
                </c:pt>
                <c:pt idx="22">
                  <c:v>1671.98</c:v>
                </c:pt>
                <c:pt idx="23">
                  <c:v>1204.1099999999999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77A-465C-8D63-DEF4FF553D9D}"/>
            </c:ext>
          </c:extLst>
        </c:ser>
        <c:ser>
          <c:idx val="16"/>
          <c:order val="16"/>
          <c:tx>
            <c:strRef>
              <c:f>jitter!$AD$3</c:f>
              <c:strCache>
                <c:ptCount val="1"/>
                <c:pt idx="0">
                  <c:v>16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jitter!$AD$4:$AD$27</c:f>
              <c:numCache>
                <c:formatCode>General</c:formatCode>
                <c:ptCount val="24"/>
                <c:pt idx="0">
                  <c:v>3982.12</c:v>
                </c:pt>
                <c:pt idx="1">
                  <c:v>3787.86</c:v>
                </c:pt>
                <c:pt idx="2">
                  <c:v>4610.47</c:v>
                </c:pt>
                <c:pt idx="3">
                  <c:v>7006.05</c:v>
                </c:pt>
                <c:pt idx="4">
                  <c:v>6916.14</c:v>
                </c:pt>
                <c:pt idx="5">
                  <c:v>6864.49</c:v>
                </c:pt>
                <c:pt idx="6">
                  <c:v>6615.66</c:v>
                </c:pt>
                <c:pt idx="7">
                  <c:v>7633.61</c:v>
                </c:pt>
                <c:pt idx="8">
                  <c:v>7817.4</c:v>
                </c:pt>
                <c:pt idx="9">
                  <c:v>8654.43</c:v>
                </c:pt>
                <c:pt idx="10">
                  <c:v>9327.9</c:v>
                </c:pt>
                <c:pt idx="11">
                  <c:v>10281</c:v>
                </c:pt>
                <c:pt idx="12">
                  <c:v>11043.3</c:v>
                </c:pt>
                <c:pt idx="13">
                  <c:v>10922.7</c:v>
                </c:pt>
                <c:pt idx="14">
                  <c:v>10942.4</c:v>
                </c:pt>
                <c:pt idx="15">
                  <c:v>10787.5</c:v>
                </c:pt>
                <c:pt idx="16">
                  <c:v>10149.799999999999</c:v>
                </c:pt>
                <c:pt idx="17">
                  <c:v>9856.9599999999991</c:v>
                </c:pt>
                <c:pt idx="18">
                  <c:v>9882.23</c:v>
                </c:pt>
                <c:pt idx="19">
                  <c:v>9473.2000000000007</c:v>
                </c:pt>
                <c:pt idx="20">
                  <c:v>8660.14</c:v>
                </c:pt>
                <c:pt idx="21">
                  <c:v>8127.75</c:v>
                </c:pt>
                <c:pt idx="22">
                  <c:v>7238.79</c:v>
                </c:pt>
                <c:pt idx="23">
                  <c:v>6083.07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77A-465C-8D63-DEF4FF553D9D}"/>
            </c:ext>
          </c:extLst>
        </c:ser>
        <c:ser>
          <c:idx val="17"/>
          <c:order val="17"/>
          <c:tx>
            <c:strRef>
              <c:f>jitter!$AE$3</c:f>
              <c:strCache>
                <c:ptCount val="1"/>
                <c:pt idx="0">
                  <c:v>17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jitter!$AE$4:$AE$27</c:f>
              <c:numCache>
                <c:formatCode>General</c:formatCode>
                <c:ptCount val="24"/>
                <c:pt idx="0">
                  <c:v>4016.64</c:v>
                </c:pt>
                <c:pt idx="1">
                  <c:v>3827.13</c:v>
                </c:pt>
                <c:pt idx="2">
                  <c:v>4671.91</c:v>
                </c:pt>
                <c:pt idx="3">
                  <c:v>7112.85</c:v>
                </c:pt>
                <c:pt idx="4">
                  <c:v>7032.49</c:v>
                </c:pt>
                <c:pt idx="5">
                  <c:v>6989.54</c:v>
                </c:pt>
                <c:pt idx="6">
                  <c:v>6742.52</c:v>
                </c:pt>
                <c:pt idx="7">
                  <c:v>7789.89</c:v>
                </c:pt>
                <c:pt idx="8">
                  <c:v>7986.7</c:v>
                </c:pt>
                <c:pt idx="9">
                  <c:v>8855.2900000000009</c:v>
                </c:pt>
                <c:pt idx="10">
                  <c:v>9567.7199999999993</c:v>
                </c:pt>
                <c:pt idx="11">
                  <c:v>10525.3</c:v>
                </c:pt>
                <c:pt idx="12">
                  <c:v>11301.4</c:v>
                </c:pt>
                <c:pt idx="13">
                  <c:v>11195.4</c:v>
                </c:pt>
                <c:pt idx="14">
                  <c:v>11176.5</c:v>
                </c:pt>
                <c:pt idx="15">
                  <c:v>11057.8</c:v>
                </c:pt>
                <c:pt idx="16">
                  <c:v>10351.799999999999</c:v>
                </c:pt>
                <c:pt idx="17">
                  <c:v>10023.5</c:v>
                </c:pt>
                <c:pt idx="18">
                  <c:v>10023.700000000001</c:v>
                </c:pt>
                <c:pt idx="19">
                  <c:v>9590.64</c:v>
                </c:pt>
                <c:pt idx="20">
                  <c:v>8765.61</c:v>
                </c:pt>
                <c:pt idx="21">
                  <c:v>8238.89</c:v>
                </c:pt>
                <c:pt idx="22">
                  <c:v>7328.81</c:v>
                </c:pt>
                <c:pt idx="23">
                  <c:v>6145.18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77A-465C-8D63-DEF4FF553D9D}"/>
            </c:ext>
          </c:extLst>
        </c:ser>
        <c:ser>
          <c:idx val="18"/>
          <c:order val="18"/>
          <c:tx>
            <c:strRef>
              <c:f>jitter!$AF$3</c:f>
              <c:strCache>
                <c:ptCount val="1"/>
                <c:pt idx="0">
                  <c:v>18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jitter!$AF$4:$AF$27</c:f>
              <c:numCache>
                <c:formatCode>General</c:formatCode>
                <c:ptCount val="24"/>
                <c:pt idx="0">
                  <c:v>4206.8900000000003</c:v>
                </c:pt>
                <c:pt idx="1">
                  <c:v>3919.95</c:v>
                </c:pt>
                <c:pt idx="2">
                  <c:v>4797.3599999999997</c:v>
                </c:pt>
                <c:pt idx="3">
                  <c:v>7332.87</c:v>
                </c:pt>
                <c:pt idx="4">
                  <c:v>7280.61</c:v>
                </c:pt>
                <c:pt idx="5">
                  <c:v>7276.14</c:v>
                </c:pt>
                <c:pt idx="6">
                  <c:v>7083.49</c:v>
                </c:pt>
                <c:pt idx="7">
                  <c:v>8319.73</c:v>
                </c:pt>
                <c:pt idx="8">
                  <c:v>8620.6</c:v>
                </c:pt>
                <c:pt idx="9">
                  <c:v>9658.7800000000007</c:v>
                </c:pt>
                <c:pt idx="10">
                  <c:v>10464.1</c:v>
                </c:pt>
                <c:pt idx="11">
                  <c:v>11559.1</c:v>
                </c:pt>
                <c:pt idx="12">
                  <c:v>12480.4</c:v>
                </c:pt>
                <c:pt idx="13">
                  <c:v>12428.3</c:v>
                </c:pt>
                <c:pt idx="14">
                  <c:v>12477.8</c:v>
                </c:pt>
                <c:pt idx="15">
                  <c:v>12386.7</c:v>
                </c:pt>
                <c:pt idx="16">
                  <c:v>11680.5</c:v>
                </c:pt>
                <c:pt idx="17">
                  <c:v>11382.9</c:v>
                </c:pt>
                <c:pt idx="18">
                  <c:v>11470.6</c:v>
                </c:pt>
                <c:pt idx="19">
                  <c:v>11039.9</c:v>
                </c:pt>
                <c:pt idx="20">
                  <c:v>10137.700000000001</c:v>
                </c:pt>
                <c:pt idx="21">
                  <c:v>9566.27</c:v>
                </c:pt>
                <c:pt idx="22">
                  <c:v>8566.7000000000007</c:v>
                </c:pt>
                <c:pt idx="23">
                  <c:v>7272.83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77A-465C-8D63-DEF4FF553D9D}"/>
            </c:ext>
          </c:extLst>
        </c:ser>
        <c:ser>
          <c:idx val="19"/>
          <c:order val="19"/>
          <c:tx>
            <c:strRef>
              <c:f>jitter!$AG$3</c:f>
              <c:strCache>
                <c:ptCount val="1"/>
                <c:pt idx="0">
                  <c:v>19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jitter!$AG$4:$AG$27</c:f>
              <c:numCache>
                <c:formatCode>General</c:formatCode>
                <c:ptCount val="24"/>
                <c:pt idx="0">
                  <c:v>1075.19</c:v>
                </c:pt>
                <c:pt idx="1">
                  <c:v>1009.21</c:v>
                </c:pt>
                <c:pt idx="2">
                  <c:v>1077.9000000000001</c:v>
                </c:pt>
                <c:pt idx="3">
                  <c:v>1388.93</c:v>
                </c:pt>
                <c:pt idx="4">
                  <c:v>934.875</c:v>
                </c:pt>
                <c:pt idx="5">
                  <c:v>562.11900000000003</c:v>
                </c:pt>
                <c:pt idx="6">
                  <c:v>230.095</c:v>
                </c:pt>
                <c:pt idx="7">
                  <c:v>664.18200000000002</c:v>
                </c:pt>
                <c:pt idx="8">
                  <c:v>864.62300000000005</c:v>
                </c:pt>
                <c:pt idx="9">
                  <c:v>1214.45</c:v>
                </c:pt>
                <c:pt idx="10">
                  <c:v>1669.04</c:v>
                </c:pt>
                <c:pt idx="11">
                  <c:v>2340.0500000000002</c:v>
                </c:pt>
                <c:pt idx="12">
                  <c:v>3027.33</c:v>
                </c:pt>
                <c:pt idx="13">
                  <c:v>3294.15</c:v>
                </c:pt>
                <c:pt idx="14">
                  <c:v>3558.77</c:v>
                </c:pt>
                <c:pt idx="15">
                  <c:v>3708.06</c:v>
                </c:pt>
                <c:pt idx="16">
                  <c:v>3498.41</c:v>
                </c:pt>
                <c:pt idx="17">
                  <c:v>3334.64</c:v>
                </c:pt>
                <c:pt idx="18">
                  <c:v>3349.55</c:v>
                </c:pt>
                <c:pt idx="19">
                  <c:v>3051.49</c:v>
                </c:pt>
                <c:pt idx="20">
                  <c:v>2600.12</c:v>
                </c:pt>
                <c:pt idx="21">
                  <c:v>2140.81</c:v>
                </c:pt>
                <c:pt idx="22">
                  <c:v>1671.98</c:v>
                </c:pt>
                <c:pt idx="23">
                  <c:v>1204.1099999999999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77A-465C-8D63-DEF4FF553D9D}"/>
            </c:ext>
          </c:extLst>
        </c:ser>
        <c:ser>
          <c:idx val="20"/>
          <c:order val="20"/>
          <c:tx>
            <c:strRef>
              <c:f>jitter!$AH$3</c:f>
              <c:strCache>
                <c:ptCount val="1"/>
                <c:pt idx="0">
                  <c:v>20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jitter!$AH$4:$AH$27</c:f>
              <c:numCache>
                <c:formatCode>General</c:formatCode>
                <c:ptCount val="24"/>
                <c:pt idx="0">
                  <c:v>3909.73</c:v>
                </c:pt>
                <c:pt idx="1">
                  <c:v>3721.77</c:v>
                </c:pt>
                <c:pt idx="2">
                  <c:v>4542.7299999999996</c:v>
                </c:pt>
                <c:pt idx="3">
                  <c:v>6922.59</c:v>
                </c:pt>
                <c:pt idx="4">
                  <c:v>6833.44</c:v>
                </c:pt>
                <c:pt idx="5">
                  <c:v>6782.03</c:v>
                </c:pt>
                <c:pt idx="6">
                  <c:v>6538.3</c:v>
                </c:pt>
                <c:pt idx="7">
                  <c:v>7549.82</c:v>
                </c:pt>
                <c:pt idx="8">
                  <c:v>7733.08</c:v>
                </c:pt>
                <c:pt idx="9">
                  <c:v>8563.2900000000009</c:v>
                </c:pt>
                <c:pt idx="10">
                  <c:v>9232.75</c:v>
                </c:pt>
                <c:pt idx="11">
                  <c:v>10163.200000000001</c:v>
                </c:pt>
                <c:pt idx="12">
                  <c:v>10931.5</c:v>
                </c:pt>
                <c:pt idx="13">
                  <c:v>10793.4</c:v>
                </c:pt>
                <c:pt idx="14">
                  <c:v>10754.5</c:v>
                </c:pt>
                <c:pt idx="15">
                  <c:v>10563.4</c:v>
                </c:pt>
                <c:pt idx="16">
                  <c:v>9901.9699999999993</c:v>
                </c:pt>
                <c:pt idx="17">
                  <c:v>9555.31</c:v>
                </c:pt>
                <c:pt idx="18">
                  <c:v>9544.4599999999991</c:v>
                </c:pt>
                <c:pt idx="19">
                  <c:v>9103.59</c:v>
                </c:pt>
                <c:pt idx="20">
                  <c:v>8302.36</c:v>
                </c:pt>
                <c:pt idx="21">
                  <c:v>7786.35</c:v>
                </c:pt>
                <c:pt idx="22">
                  <c:v>6933.82</c:v>
                </c:pt>
                <c:pt idx="23">
                  <c:v>5817.36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77A-465C-8D63-DEF4FF553D9D}"/>
            </c:ext>
          </c:extLst>
        </c:ser>
        <c:ser>
          <c:idx val="21"/>
          <c:order val="21"/>
          <c:tx>
            <c:strRef>
              <c:f>jitter!$AI$3</c:f>
              <c:strCache>
                <c:ptCount val="1"/>
                <c:pt idx="0">
                  <c:v>21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jitter!$AI$4:$AI$27</c:f>
              <c:numCache>
                <c:formatCode>General</c:formatCode>
                <c:ptCount val="24"/>
                <c:pt idx="0">
                  <c:v>3961.4</c:v>
                </c:pt>
                <c:pt idx="1">
                  <c:v>3768.28</c:v>
                </c:pt>
                <c:pt idx="2">
                  <c:v>4587.7</c:v>
                </c:pt>
                <c:pt idx="3">
                  <c:v>6973.87</c:v>
                </c:pt>
                <c:pt idx="4">
                  <c:v>6882.65</c:v>
                </c:pt>
                <c:pt idx="5">
                  <c:v>6829.64</c:v>
                </c:pt>
                <c:pt idx="6">
                  <c:v>6580.71</c:v>
                </c:pt>
                <c:pt idx="7">
                  <c:v>7591.38</c:v>
                </c:pt>
                <c:pt idx="8">
                  <c:v>7771.75</c:v>
                </c:pt>
                <c:pt idx="9">
                  <c:v>8600.91</c:v>
                </c:pt>
                <c:pt idx="10">
                  <c:v>9266.99</c:v>
                </c:pt>
                <c:pt idx="11">
                  <c:v>10192.4</c:v>
                </c:pt>
                <c:pt idx="12">
                  <c:v>10965.8</c:v>
                </c:pt>
                <c:pt idx="13">
                  <c:v>10853.9</c:v>
                </c:pt>
                <c:pt idx="14">
                  <c:v>10870.7</c:v>
                </c:pt>
                <c:pt idx="15">
                  <c:v>10731.7</c:v>
                </c:pt>
                <c:pt idx="16">
                  <c:v>10108.799999999999</c:v>
                </c:pt>
                <c:pt idx="17">
                  <c:v>9808.92</c:v>
                </c:pt>
                <c:pt idx="18">
                  <c:v>9843.44</c:v>
                </c:pt>
                <c:pt idx="19">
                  <c:v>9419.2199999999993</c:v>
                </c:pt>
                <c:pt idx="20">
                  <c:v>8605.0400000000009</c:v>
                </c:pt>
                <c:pt idx="21">
                  <c:v>8071.92</c:v>
                </c:pt>
                <c:pt idx="22">
                  <c:v>7177.31</c:v>
                </c:pt>
                <c:pt idx="23">
                  <c:v>6018.27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77A-465C-8D63-DEF4FF553D9D}"/>
            </c:ext>
          </c:extLst>
        </c:ser>
        <c:ser>
          <c:idx val="22"/>
          <c:order val="22"/>
          <c:tx>
            <c:strRef>
              <c:f>jitter!$AJ$3</c:f>
              <c:strCache>
                <c:ptCount val="1"/>
                <c:pt idx="0">
                  <c:v>22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jitter!$AJ$4:$AJ$27</c:f>
              <c:numCache>
                <c:formatCode>General</c:formatCode>
                <c:ptCount val="24"/>
                <c:pt idx="0">
                  <c:v>4037.74</c:v>
                </c:pt>
                <c:pt idx="1">
                  <c:v>3847.05</c:v>
                </c:pt>
                <c:pt idx="2">
                  <c:v>4695.12</c:v>
                </c:pt>
                <c:pt idx="3">
                  <c:v>7145.7</c:v>
                </c:pt>
                <c:pt idx="4">
                  <c:v>7066.69</c:v>
                </c:pt>
                <c:pt idx="5">
                  <c:v>7025.18</c:v>
                </c:pt>
                <c:pt idx="6">
                  <c:v>6778.23</c:v>
                </c:pt>
                <c:pt idx="7">
                  <c:v>7833.12</c:v>
                </c:pt>
                <c:pt idx="8">
                  <c:v>8033.44</c:v>
                </c:pt>
                <c:pt idx="9">
                  <c:v>8910.1299999999992</c:v>
                </c:pt>
                <c:pt idx="10">
                  <c:v>9630.07</c:v>
                </c:pt>
                <c:pt idx="11">
                  <c:v>10614.2</c:v>
                </c:pt>
                <c:pt idx="12">
                  <c:v>11381.9</c:v>
                </c:pt>
                <c:pt idx="13">
                  <c:v>11266.6</c:v>
                </c:pt>
                <c:pt idx="14">
                  <c:v>11250.2</c:v>
                </c:pt>
                <c:pt idx="15">
                  <c:v>11117.4</c:v>
                </c:pt>
                <c:pt idx="16">
                  <c:v>10396.299999999999</c:v>
                </c:pt>
                <c:pt idx="17">
                  <c:v>10073.4</c:v>
                </c:pt>
                <c:pt idx="18">
                  <c:v>10065.299999999999</c:v>
                </c:pt>
                <c:pt idx="19">
                  <c:v>9645.7800000000007</c:v>
                </c:pt>
                <c:pt idx="20">
                  <c:v>8822.7000000000007</c:v>
                </c:pt>
                <c:pt idx="21">
                  <c:v>8296.81</c:v>
                </c:pt>
                <c:pt idx="22">
                  <c:v>7391.66</c:v>
                </c:pt>
                <c:pt idx="23">
                  <c:v>6211.17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C77A-465C-8D63-DEF4FF553D9D}"/>
            </c:ext>
          </c:extLst>
        </c:ser>
        <c:ser>
          <c:idx val="23"/>
          <c:order val="23"/>
          <c:tx>
            <c:strRef>
              <c:f>jitter!$AK$3</c:f>
              <c:strCache>
                <c:ptCount val="1"/>
                <c:pt idx="0">
                  <c:v>23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jitter!$AK$4:$AK$27</c:f>
              <c:numCache>
                <c:formatCode>General</c:formatCode>
                <c:ptCount val="24"/>
                <c:pt idx="0">
                  <c:v>4016.64</c:v>
                </c:pt>
                <c:pt idx="1">
                  <c:v>3827.13</c:v>
                </c:pt>
                <c:pt idx="2">
                  <c:v>4671.91</c:v>
                </c:pt>
                <c:pt idx="3">
                  <c:v>7112.84</c:v>
                </c:pt>
                <c:pt idx="4">
                  <c:v>7032.49</c:v>
                </c:pt>
                <c:pt idx="5">
                  <c:v>6989.54</c:v>
                </c:pt>
                <c:pt idx="6">
                  <c:v>6742.51</c:v>
                </c:pt>
                <c:pt idx="7">
                  <c:v>7789.88</c:v>
                </c:pt>
                <c:pt idx="8">
                  <c:v>7986.69</c:v>
                </c:pt>
                <c:pt idx="9">
                  <c:v>8855.2800000000007</c:v>
                </c:pt>
                <c:pt idx="10">
                  <c:v>9567.7099999999991</c:v>
                </c:pt>
                <c:pt idx="11">
                  <c:v>10525.3</c:v>
                </c:pt>
                <c:pt idx="12">
                  <c:v>11301.4</c:v>
                </c:pt>
                <c:pt idx="13">
                  <c:v>11195.4</c:v>
                </c:pt>
                <c:pt idx="14">
                  <c:v>11176.4</c:v>
                </c:pt>
                <c:pt idx="15">
                  <c:v>11057.8</c:v>
                </c:pt>
                <c:pt idx="16">
                  <c:v>10351.799999999999</c:v>
                </c:pt>
                <c:pt idx="17">
                  <c:v>10023.5</c:v>
                </c:pt>
                <c:pt idx="18">
                  <c:v>10023.700000000001</c:v>
                </c:pt>
                <c:pt idx="19">
                  <c:v>9590.6299999999992</c:v>
                </c:pt>
                <c:pt idx="20">
                  <c:v>8765.6</c:v>
                </c:pt>
                <c:pt idx="21">
                  <c:v>8238.8799999999992</c:v>
                </c:pt>
                <c:pt idx="22">
                  <c:v>7328.8</c:v>
                </c:pt>
                <c:pt idx="23">
                  <c:v>6145.18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77A-465C-8D63-DEF4FF553D9D}"/>
            </c:ext>
          </c:extLst>
        </c:ser>
        <c:ser>
          <c:idx val="24"/>
          <c:order val="24"/>
          <c:tx>
            <c:strRef>
              <c:f>jitter!$AL$3</c:f>
              <c:strCache>
                <c:ptCount val="1"/>
                <c:pt idx="0">
                  <c:v>24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jitter!$AL$4:$AL$27</c:f>
              <c:numCache>
                <c:formatCode>General</c:formatCode>
                <c:ptCount val="24"/>
                <c:pt idx="0">
                  <c:v>3961.4</c:v>
                </c:pt>
                <c:pt idx="1">
                  <c:v>3768.28</c:v>
                </c:pt>
                <c:pt idx="2">
                  <c:v>4587.7</c:v>
                </c:pt>
                <c:pt idx="3">
                  <c:v>6973.87</c:v>
                </c:pt>
                <c:pt idx="4">
                  <c:v>6882.65</c:v>
                </c:pt>
                <c:pt idx="5">
                  <c:v>6829.64</c:v>
                </c:pt>
                <c:pt idx="6">
                  <c:v>6580.71</c:v>
                </c:pt>
                <c:pt idx="7">
                  <c:v>7591.38</c:v>
                </c:pt>
                <c:pt idx="8">
                  <c:v>7771.75</c:v>
                </c:pt>
                <c:pt idx="9">
                  <c:v>8600.91</c:v>
                </c:pt>
                <c:pt idx="10">
                  <c:v>9266.99</c:v>
                </c:pt>
                <c:pt idx="11">
                  <c:v>10192.4</c:v>
                </c:pt>
                <c:pt idx="12">
                  <c:v>10965.8</c:v>
                </c:pt>
                <c:pt idx="13">
                  <c:v>10853.9</c:v>
                </c:pt>
                <c:pt idx="14">
                  <c:v>10870.7</c:v>
                </c:pt>
                <c:pt idx="15">
                  <c:v>10731.7</c:v>
                </c:pt>
                <c:pt idx="16">
                  <c:v>10108.799999999999</c:v>
                </c:pt>
                <c:pt idx="17">
                  <c:v>9808.92</c:v>
                </c:pt>
                <c:pt idx="18">
                  <c:v>9843.44</c:v>
                </c:pt>
                <c:pt idx="19">
                  <c:v>9419.2199999999993</c:v>
                </c:pt>
                <c:pt idx="20">
                  <c:v>8605.0400000000009</c:v>
                </c:pt>
                <c:pt idx="21">
                  <c:v>8071.92</c:v>
                </c:pt>
                <c:pt idx="22">
                  <c:v>7177.31</c:v>
                </c:pt>
                <c:pt idx="23">
                  <c:v>6018.27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7A-465C-8D63-DEF4FF553D9D}"/>
            </c:ext>
          </c:extLst>
        </c:ser>
        <c:ser>
          <c:idx val="25"/>
          <c:order val="25"/>
          <c:tx>
            <c:strRef>
              <c:f>jitter!$AM$3</c:f>
              <c:strCache>
                <c:ptCount val="1"/>
                <c:pt idx="0">
                  <c:v>25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jitter!$AM$4:$AM$27</c:f>
              <c:numCache>
                <c:formatCode>General</c:formatCode>
                <c:ptCount val="24"/>
                <c:pt idx="0">
                  <c:v>3961.4</c:v>
                </c:pt>
                <c:pt idx="1">
                  <c:v>3768.28</c:v>
                </c:pt>
                <c:pt idx="2">
                  <c:v>4587.71</c:v>
                </c:pt>
                <c:pt idx="3">
                  <c:v>6973.88</c:v>
                </c:pt>
                <c:pt idx="4">
                  <c:v>6882.66</c:v>
                </c:pt>
                <c:pt idx="5">
                  <c:v>6829.64</c:v>
                </c:pt>
                <c:pt idx="6">
                  <c:v>6580.72</c:v>
                </c:pt>
                <c:pt idx="7">
                  <c:v>7591.38</c:v>
                </c:pt>
                <c:pt idx="8">
                  <c:v>7771.75</c:v>
                </c:pt>
                <c:pt idx="9">
                  <c:v>8600.91</c:v>
                </c:pt>
                <c:pt idx="10">
                  <c:v>9267</c:v>
                </c:pt>
                <c:pt idx="11">
                  <c:v>10192.4</c:v>
                </c:pt>
                <c:pt idx="12">
                  <c:v>10965.8</c:v>
                </c:pt>
                <c:pt idx="13">
                  <c:v>10853.9</c:v>
                </c:pt>
                <c:pt idx="14">
                  <c:v>10870.7</c:v>
                </c:pt>
                <c:pt idx="15">
                  <c:v>10731.7</c:v>
                </c:pt>
                <c:pt idx="16">
                  <c:v>10108.799999999999</c:v>
                </c:pt>
                <c:pt idx="17">
                  <c:v>9808.93</c:v>
                </c:pt>
                <c:pt idx="18">
                  <c:v>9843.4500000000007</c:v>
                </c:pt>
                <c:pt idx="19">
                  <c:v>9419.2199999999993</c:v>
                </c:pt>
                <c:pt idx="20">
                  <c:v>8605.0499999999993</c:v>
                </c:pt>
                <c:pt idx="21">
                  <c:v>8071.92</c:v>
                </c:pt>
                <c:pt idx="22">
                  <c:v>7177.31</c:v>
                </c:pt>
                <c:pt idx="23">
                  <c:v>6018.28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77A-465C-8D63-DEF4FF553D9D}"/>
            </c:ext>
          </c:extLst>
        </c:ser>
        <c:ser>
          <c:idx val="26"/>
          <c:order val="26"/>
          <c:tx>
            <c:strRef>
              <c:f>jitter!$AN$3</c:f>
              <c:strCache>
                <c:ptCount val="1"/>
                <c:pt idx="0">
                  <c:v>26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jitter!$AN$4:$AN$27</c:f>
              <c:numCache>
                <c:formatCode>General</c:formatCode>
                <c:ptCount val="24"/>
                <c:pt idx="0">
                  <c:v>1072.17</c:v>
                </c:pt>
                <c:pt idx="1">
                  <c:v>1001.15</c:v>
                </c:pt>
                <c:pt idx="2">
                  <c:v>1064.21</c:v>
                </c:pt>
                <c:pt idx="3">
                  <c:v>1365.4</c:v>
                </c:pt>
                <c:pt idx="4">
                  <c:v>908.15899999999999</c:v>
                </c:pt>
                <c:pt idx="5">
                  <c:v>530.89</c:v>
                </c:pt>
                <c:pt idx="6">
                  <c:v>192.083</c:v>
                </c:pt>
                <c:pt idx="7">
                  <c:v>610.94100000000003</c:v>
                </c:pt>
                <c:pt idx="8">
                  <c:v>809.12300000000005</c:v>
                </c:pt>
                <c:pt idx="9">
                  <c:v>1147.25</c:v>
                </c:pt>
                <c:pt idx="10">
                  <c:v>1589.17</c:v>
                </c:pt>
                <c:pt idx="11">
                  <c:v>2251.4</c:v>
                </c:pt>
                <c:pt idx="12">
                  <c:v>2923.39</c:v>
                </c:pt>
                <c:pt idx="13">
                  <c:v>3181.56</c:v>
                </c:pt>
                <c:pt idx="14">
                  <c:v>3486.03</c:v>
                </c:pt>
                <c:pt idx="15">
                  <c:v>3629.03</c:v>
                </c:pt>
                <c:pt idx="16">
                  <c:v>3462.88</c:v>
                </c:pt>
                <c:pt idx="17">
                  <c:v>3324.24</c:v>
                </c:pt>
                <c:pt idx="18">
                  <c:v>3346.59</c:v>
                </c:pt>
                <c:pt idx="19">
                  <c:v>3055.88</c:v>
                </c:pt>
                <c:pt idx="20">
                  <c:v>2602.27</c:v>
                </c:pt>
                <c:pt idx="21">
                  <c:v>2136.48</c:v>
                </c:pt>
                <c:pt idx="22">
                  <c:v>1663.2</c:v>
                </c:pt>
                <c:pt idx="23">
                  <c:v>1193.79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C77A-465C-8D63-DEF4FF553D9D}"/>
            </c:ext>
          </c:extLst>
        </c:ser>
        <c:ser>
          <c:idx val="27"/>
          <c:order val="27"/>
          <c:tx>
            <c:strRef>
              <c:f>jitter!$AO$3</c:f>
              <c:strCache>
                <c:ptCount val="1"/>
                <c:pt idx="0">
                  <c:v>27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jitter!$AO$4:$AO$27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77A-465C-8D63-DEF4FF553D9D}"/>
            </c:ext>
          </c:extLst>
        </c:ser>
        <c:ser>
          <c:idx val="28"/>
          <c:order val="28"/>
          <c:tx>
            <c:strRef>
              <c:f>jitter!$AP$3</c:f>
              <c:strCache>
                <c:ptCount val="1"/>
                <c:pt idx="0">
                  <c:v>28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jitter!$AP$4:$AP$27</c:f>
              <c:numCache>
                <c:formatCode>General</c:formatCode>
                <c:ptCount val="24"/>
                <c:pt idx="0">
                  <c:v>1083.3900000000001</c:v>
                </c:pt>
                <c:pt idx="1">
                  <c:v>1002.95</c:v>
                </c:pt>
                <c:pt idx="2">
                  <c:v>1067.6500000000001</c:v>
                </c:pt>
                <c:pt idx="3">
                  <c:v>1366.5</c:v>
                </c:pt>
                <c:pt idx="4">
                  <c:v>907.96100000000001</c:v>
                </c:pt>
                <c:pt idx="5">
                  <c:v>529.49099999999999</c:v>
                </c:pt>
                <c:pt idx="6">
                  <c:v>190.839</c:v>
                </c:pt>
                <c:pt idx="7">
                  <c:v>614.74</c:v>
                </c:pt>
                <c:pt idx="8">
                  <c:v>814.18100000000004</c:v>
                </c:pt>
                <c:pt idx="9">
                  <c:v>1156.1600000000001</c:v>
                </c:pt>
                <c:pt idx="10">
                  <c:v>1599.12</c:v>
                </c:pt>
                <c:pt idx="11">
                  <c:v>2260.48</c:v>
                </c:pt>
                <c:pt idx="12">
                  <c:v>2946.05</c:v>
                </c:pt>
                <c:pt idx="13">
                  <c:v>3216.15</c:v>
                </c:pt>
                <c:pt idx="14">
                  <c:v>3529.75</c:v>
                </c:pt>
                <c:pt idx="15">
                  <c:v>3686.96</c:v>
                </c:pt>
                <c:pt idx="16">
                  <c:v>3529.21</c:v>
                </c:pt>
                <c:pt idx="17">
                  <c:v>3393.54</c:v>
                </c:pt>
                <c:pt idx="18">
                  <c:v>3430.06</c:v>
                </c:pt>
                <c:pt idx="19">
                  <c:v>3139.5</c:v>
                </c:pt>
                <c:pt idx="20">
                  <c:v>2683.71</c:v>
                </c:pt>
                <c:pt idx="21">
                  <c:v>2218.85</c:v>
                </c:pt>
                <c:pt idx="22">
                  <c:v>1741.29</c:v>
                </c:pt>
                <c:pt idx="23">
                  <c:v>1266.8499999999999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77A-465C-8D63-DEF4FF553D9D}"/>
            </c:ext>
          </c:extLst>
        </c:ser>
        <c:ser>
          <c:idx val="29"/>
          <c:order val="29"/>
          <c:tx>
            <c:strRef>
              <c:f>jitter!$AQ$3</c:f>
              <c:strCache>
                <c:ptCount val="1"/>
                <c:pt idx="0">
                  <c:v>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jitter!$AQ$4:$AQ$27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77A-465C-8D63-DEF4FF553D9D}"/>
            </c:ext>
          </c:extLst>
        </c:ser>
        <c:ser>
          <c:idx val="30"/>
          <c:order val="30"/>
          <c:tx>
            <c:strRef>
              <c:f>jitter!$AR$3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jitter!$AR$4:$AR$27</c:f>
              <c:numCache>
                <c:formatCode>General</c:formatCode>
                <c:ptCount val="24"/>
                <c:pt idx="0">
                  <c:v>3982.13</c:v>
                </c:pt>
                <c:pt idx="1">
                  <c:v>3787.86</c:v>
                </c:pt>
                <c:pt idx="2">
                  <c:v>4610.4799999999996</c:v>
                </c:pt>
                <c:pt idx="3">
                  <c:v>7006.05</c:v>
                </c:pt>
                <c:pt idx="4">
                  <c:v>6916.14</c:v>
                </c:pt>
                <c:pt idx="5">
                  <c:v>6864.5</c:v>
                </c:pt>
                <c:pt idx="6">
                  <c:v>6615.67</c:v>
                </c:pt>
                <c:pt idx="7">
                  <c:v>7633.62</c:v>
                </c:pt>
                <c:pt idx="8">
                  <c:v>7817.41</c:v>
                </c:pt>
                <c:pt idx="9">
                  <c:v>8654.44</c:v>
                </c:pt>
                <c:pt idx="10">
                  <c:v>9327.91</c:v>
                </c:pt>
                <c:pt idx="11">
                  <c:v>10281</c:v>
                </c:pt>
                <c:pt idx="12">
                  <c:v>11043.4</c:v>
                </c:pt>
                <c:pt idx="13">
                  <c:v>10922.7</c:v>
                </c:pt>
                <c:pt idx="14">
                  <c:v>10942.4</c:v>
                </c:pt>
                <c:pt idx="15">
                  <c:v>10787.6</c:v>
                </c:pt>
                <c:pt idx="16">
                  <c:v>10149.799999999999</c:v>
                </c:pt>
                <c:pt idx="17">
                  <c:v>9856.9699999999993</c:v>
                </c:pt>
                <c:pt idx="18">
                  <c:v>9882.24</c:v>
                </c:pt>
                <c:pt idx="19">
                  <c:v>9473.2199999999993</c:v>
                </c:pt>
                <c:pt idx="20">
                  <c:v>8660.16</c:v>
                </c:pt>
                <c:pt idx="21">
                  <c:v>8127.77</c:v>
                </c:pt>
                <c:pt idx="22">
                  <c:v>7238.8</c:v>
                </c:pt>
                <c:pt idx="23">
                  <c:v>6083.08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77A-465C-8D63-DEF4FF553D9D}"/>
            </c:ext>
          </c:extLst>
        </c:ser>
        <c:ser>
          <c:idx val="31"/>
          <c:order val="31"/>
          <c:tx>
            <c:strRef>
              <c:f>jitter!$AS$3</c:f>
              <c:strCache>
                <c:ptCount val="1"/>
                <c:pt idx="0">
                  <c:v>31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jitter!$AS$4:$AS$27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77A-465C-8D63-DEF4FF553D9D}"/>
            </c:ext>
          </c:extLst>
        </c:ser>
        <c:ser>
          <c:idx val="32"/>
          <c:order val="32"/>
          <c:tx>
            <c:strRef>
              <c:f>jitter!$AT$3</c:f>
              <c:strCache>
                <c:ptCount val="1"/>
                <c:pt idx="0">
                  <c:v>32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jitter!$AT$4:$AT$27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77A-465C-8D63-DEF4FF553D9D}"/>
            </c:ext>
          </c:extLst>
        </c:ser>
        <c:ser>
          <c:idx val="33"/>
          <c:order val="33"/>
          <c:tx>
            <c:strRef>
              <c:f>jitter!$AU$3</c:f>
              <c:strCache>
                <c:ptCount val="1"/>
                <c:pt idx="0">
                  <c:v>33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jitter!$AU$4:$AU$27</c:f>
              <c:numCache>
                <c:formatCode>General</c:formatCode>
                <c:ptCount val="24"/>
                <c:pt idx="0">
                  <c:v>1081.3399999999999</c:v>
                </c:pt>
                <c:pt idx="1">
                  <c:v>1002.42</c:v>
                </c:pt>
                <c:pt idx="2">
                  <c:v>1068.26</c:v>
                </c:pt>
                <c:pt idx="3">
                  <c:v>1368.13</c:v>
                </c:pt>
                <c:pt idx="4">
                  <c:v>909.77300000000002</c:v>
                </c:pt>
                <c:pt idx="5">
                  <c:v>531.48</c:v>
                </c:pt>
                <c:pt idx="6">
                  <c:v>193.19</c:v>
                </c:pt>
                <c:pt idx="7">
                  <c:v>618.726</c:v>
                </c:pt>
                <c:pt idx="8">
                  <c:v>818.98099999999999</c:v>
                </c:pt>
                <c:pt idx="9">
                  <c:v>1163.46</c:v>
                </c:pt>
                <c:pt idx="10">
                  <c:v>1608.46</c:v>
                </c:pt>
                <c:pt idx="11">
                  <c:v>2272.64</c:v>
                </c:pt>
                <c:pt idx="12">
                  <c:v>2961.28</c:v>
                </c:pt>
                <c:pt idx="13">
                  <c:v>3240.66</c:v>
                </c:pt>
                <c:pt idx="14">
                  <c:v>3545.57</c:v>
                </c:pt>
                <c:pt idx="15">
                  <c:v>3715.18</c:v>
                </c:pt>
                <c:pt idx="16">
                  <c:v>3540.51</c:v>
                </c:pt>
                <c:pt idx="17">
                  <c:v>3401.93</c:v>
                </c:pt>
                <c:pt idx="18">
                  <c:v>3439.4</c:v>
                </c:pt>
                <c:pt idx="19">
                  <c:v>3149.71</c:v>
                </c:pt>
                <c:pt idx="20">
                  <c:v>2694.54</c:v>
                </c:pt>
                <c:pt idx="21">
                  <c:v>2229.9899999999998</c:v>
                </c:pt>
                <c:pt idx="22">
                  <c:v>1752.04</c:v>
                </c:pt>
                <c:pt idx="23">
                  <c:v>1277.07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C77A-465C-8D63-DEF4FF553D9D}"/>
            </c:ext>
          </c:extLst>
        </c:ser>
        <c:ser>
          <c:idx val="34"/>
          <c:order val="34"/>
          <c:tx>
            <c:strRef>
              <c:f>jitter!$AV$3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jitter!$AV$4:$AV$27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C77A-465C-8D63-DEF4FF553D9D}"/>
            </c:ext>
          </c:extLst>
        </c:ser>
        <c:ser>
          <c:idx val="35"/>
          <c:order val="35"/>
          <c:tx>
            <c:strRef>
              <c:f>jitter!$AW$3</c:f>
              <c:strCache>
                <c:ptCount val="1"/>
                <c:pt idx="0">
                  <c:v>35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jitter!$AW$4:$AW$27</c:f>
              <c:numCache>
                <c:formatCode>General</c:formatCode>
                <c:ptCount val="24"/>
                <c:pt idx="0">
                  <c:v>3909.73</c:v>
                </c:pt>
                <c:pt idx="1">
                  <c:v>3721.77</c:v>
                </c:pt>
                <c:pt idx="2">
                  <c:v>4542.7299999999996</c:v>
                </c:pt>
                <c:pt idx="3">
                  <c:v>6922.59</c:v>
                </c:pt>
                <c:pt idx="4">
                  <c:v>6833.44</c:v>
                </c:pt>
                <c:pt idx="5">
                  <c:v>6782.03</c:v>
                </c:pt>
                <c:pt idx="6">
                  <c:v>6538.29</c:v>
                </c:pt>
                <c:pt idx="7">
                  <c:v>7549.81</c:v>
                </c:pt>
                <c:pt idx="8">
                  <c:v>7733.07</c:v>
                </c:pt>
                <c:pt idx="9">
                  <c:v>8563.2800000000007</c:v>
                </c:pt>
                <c:pt idx="10">
                  <c:v>9232.74</c:v>
                </c:pt>
                <c:pt idx="11">
                  <c:v>10163.200000000001</c:v>
                </c:pt>
                <c:pt idx="12">
                  <c:v>10931.5</c:v>
                </c:pt>
                <c:pt idx="13">
                  <c:v>10793.4</c:v>
                </c:pt>
                <c:pt idx="14">
                  <c:v>10754.5</c:v>
                </c:pt>
                <c:pt idx="15">
                  <c:v>10563.4</c:v>
                </c:pt>
                <c:pt idx="16">
                  <c:v>9901.9699999999993</c:v>
                </c:pt>
                <c:pt idx="17">
                  <c:v>9555.31</c:v>
                </c:pt>
                <c:pt idx="18">
                  <c:v>9544.4599999999991</c:v>
                </c:pt>
                <c:pt idx="19">
                  <c:v>9103.59</c:v>
                </c:pt>
                <c:pt idx="20">
                  <c:v>8302.36</c:v>
                </c:pt>
                <c:pt idx="21">
                  <c:v>7786.35</c:v>
                </c:pt>
                <c:pt idx="22">
                  <c:v>6933.82</c:v>
                </c:pt>
                <c:pt idx="23">
                  <c:v>5817.36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77A-465C-8D63-DEF4FF553D9D}"/>
            </c:ext>
          </c:extLst>
        </c:ser>
        <c:ser>
          <c:idx val="36"/>
          <c:order val="36"/>
          <c:tx>
            <c:strRef>
              <c:f>jitter!$AX$3</c:f>
              <c:strCache>
                <c:ptCount val="1"/>
                <c:pt idx="0">
                  <c:v>36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jitter!$AX$4:$AX$27</c:f>
              <c:numCache>
                <c:formatCode>General</c:formatCode>
                <c:ptCount val="24"/>
                <c:pt idx="0">
                  <c:v>1068.3</c:v>
                </c:pt>
                <c:pt idx="1">
                  <c:v>999.04300000000001</c:v>
                </c:pt>
                <c:pt idx="2">
                  <c:v>1063.1199999999999</c:v>
                </c:pt>
                <c:pt idx="3">
                  <c:v>1364.82</c:v>
                </c:pt>
                <c:pt idx="4">
                  <c:v>907.78</c:v>
                </c:pt>
                <c:pt idx="5">
                  <c:v>530.505</c:v>
                </c:pt>
                <c:pt idx="6">
                  <c:v>191.57400000000001</c:v>
                </c:pt>
                <c:pt idx="7">
                  <c:v>610.95399999999995</c:v>
                </c:pt>
                <c:pt idx="8">
                  <c:v>810.16700000000003</c:v>
                </c:pt>
                <c:pt idx="9">
                  <c:v>1150.6600000000001</c:v>
                </c:pt>
                <c:pt idx="10">
                  <c:v>1596.16</c:v>
                </c:pt>
                <c:pt idx="11">
                  <c:v>2259.17</c:v>
                </c:pt>
                <c:pt idx="12">
                  <c:v>2944.74</c:v>
                </c:pt>
                <c:pt idx="13">
                  <c:v>3202.11</c:v>
                </c:pt>
                <c:pt idx="14">
                  <c:v>3490.18</c:v>
                </c:pt>
                <c:pt idx="15">
                  <c:v>3625.21</c:v>
                </c:pt>
                <c:pt idx="16">
                  <c:v>3451.75</c:v>
                </c:pt>
                <c:pt idx="17">
                  <c:v>3298.14</c:v>
                </c:pt>
                <c:pt idx="18">
                  <c:v>3314.31</c:v>
                </c:pt>
                <c:pt idx="19">
                  <c:v>3015.15</c:v>
                </c:pt>
                <c:pt idx="20">
                  <c:v>2562.6999999999998</c:v>
                </c:pt>
                <c:pt idx="21">
                  <c:v>2101.2600000000002</c:v>
                </c:pt>
                <c:pt idx="22">
                  <c:v>1632.78</c:v>
                </c:pt>
                <c:pt idx="23">
                  <c:v>1166.1400000000001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C77A-465C-8D63-DEF4FF553D9D}"/>
            </c:ext>
          </c:extLst>
        </c:ser>
        <c:ser>
          <c:idx val="37"/>
          <c:order val="37"/>
          <c:tx>
            <c:strRef>
              <c:f>jitter!$AY$3</c:f>
              <c:strCache>
                <c:ptCount val="1"/>
                <c:pt idx="0">
                  <c:v>37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jitter!$AY$4:$AY$27</c:f>
              <c:numCache>
                <c:formatCode>General</c:formatCode>
                <c:ptCount val="24"/>
                <c:pt idx="0">
                  <c:v>1079.1300000000001</c:v>
                </c:pt>
                <c:pt idx="1">
                  <c:v>1011.38</c:v>
                </c:pt>
                <c:pt idx="2">
                  <c:v>1079.03</c:v>
                </c:pt>
                <c:pt idx="3">
                  <c:v>1389.56</c:v>
                </c:pt>
                <c:pt idx="4">
                  <c:v>935.31200000000001</c:v>
                </c:pt>
                <c:pt idx="5">
                  <c:v>562.57100000000003</c:v>
                </c:pt>
                <c:pt idx="6">
                  <c:v>230.71299999999999</c:v>
                </c:pt>
                <c:pt idx="7">
                  <c:v>664.15700000000004</c:v>
                </c:pt>
                <c:pt idx="8">
                  <c:v>863.47900000000004</c:v>
                </c:pt>
                <c:pt idx="9">
                  <c:v>1210.79</c:v>
                </c:pt>
                <c:pt idx="10">
                  <c:v>1661.59</c:v>
                </c:pt>
                <c:pt idx="11">
                  <c:v>2331.48</c:v>
                </c:pt>
                <c:pt idx="12">
                  <c:v>3005.44</c:v>
                </c:pt>
                <c:pt idx="13">
                  <c:v>3273.06</c:v>
                </c:pt>
                <c:pt idx="14">
                  <c:v>3554.37</c:v>
                </c:pt>
                <c:pt idx="15">
                  <c:v>3712.51</c:v>
                </c:pt>
                <c:pt idx="16">
                  <c:v>3510.27</c:v>
                </c:pt>
                <c:pt idx="17">
                  <c:v>3361.68</c:v>
                </c:pt>
                <c:pt idx="18">
                  <c:v>3383.32</c:v>
                </c:pt>
                <c:pt idx="19">
                  <c:v>3093.93</c:v>
                </c:pt>
                <c:pt idx="20">
                  <c:v>2641.63</c:v>
                </c:pt>
                <c:pt idx="21">
                  <c:v>2178.2600000000002</c:v>
                </c:pt>
                <c:pt idx="22">
                  <c:v>1704.58</c:v>
                </c:pt>
                <c:pt idx="23">
                  <c:v>1233.8699999999999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77A-465C-8D63-DEF4FF553D9D}"/>
            </c:ext>
          </c:extLst>
        </c:ser>
        <c:ser>
          <c:idx val="38"/>
          <c:order val="38"/>
          <c:tx>
            <c:strRef>
              <c:f>jitter!$AZ$3</c:f>
              <c:strCache>
                <c:ptCount val="1"/>
                <c:pt idx="0">
                  <c:v>38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jitter!$AZ$4:$AZ$27</c:f>
              <c:numCache>
                <c:formatCode>General</c:formatCode>
                <c:ptCount val="24"/>
                <c:pt idx="0">
                  <c:v>1090.52</c:v>
                </c:pt>
                <c:pt idx="1">
                  <c:v>1012.84</c:v>
                </c:pt>
                <c:pt idx="2">
                  <c:v>1082.1500000000001</c:v>
                </c:pt>
                <c:pt idx="3">
                  <c:v>1390.25</c:v>
                </c:pt>
                <c:pt idx="4">
                  <c:v>934.64300000000003</c:v>
                </c:pt>
                <c:pt idx="5">
                  <c:v>560.49300000000005</c:v>
                </c:pt>
                <c:pt idx="6">
                  <c:v>228.75</c:v>
                </c:pt>
                <c:pt idx="7">
                  <c:v>668.06200000000001</c:v>
                </c:pt>
                <c:pt idx="8">
                  <c:v>869.31799999999998</c:v>
                </c:pt>
                <c:pt idx="9">
                  <c:v>1221.57</c:v>
                </c:pt>
                <c:pt idx="10">
                  <c:v>1675.04</c:v>
                </c:pt>
                <c:pt idx="11">
                  <c:v>2352.2600000000002</c:v>
                </c:pt>
                <c:pt idx="12">
                  <c:v>3035.16</c:v>
                </c:pt>
                <c:pt idx="13">
                  <c:v>3313.4</c:v>
                </c:pt>
                <c:pt idx="14">
                  <c:v>3606.71</c:v>
                </c:pt>
                <c:pt idx="15">
                  <c:v>3774.94</c:v>
                </c:pt>
                <c:pt idx="16">
                  <c:v>3576.72</c:v>
                </c:pt>
                <c:pt idx="17">
                  <c:v>3434.65</c:v>
                </c:pt>
                <c:pt idx="18">
                  <c:v>3466.74</c:v>
                </c:pt>
                <c:pt idx="19">
                  <c:v>3182.83</c:v>
                </c:pt>
                <c:pt idx="20">
                  <c:v>2729.01</c:v>
                </c:pt>
                <c:pt idx="21">
                  <c:v>2266.02</c:v>
                </c:pt>
                <c:pt idx="22">
                  <c:v>1789.66</c:v>
                </c:pt>
                <c:pt idx="23">
                  <c:v>1315.97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77A-465C-8D63-DEF4FF553D9D}"/>
            </c:ext>
          </c:extLst>
        </c:ser>
        <c:ser>
          <c:idx val="39"/>
          <c:order val="39"/>
          <c:tx>
            <c:strRef>
              <c:f>jitter!$BA$3</c:f>
              <c:strCache>
                <c:ptCount val="1"/>
                <c:pt idx="0">
                  <c:v>39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jitter!$BA$4:$BA$27</c:f>
              <c:numCache>
                <c:formatCode>General</c:formatCode>
                <c:ptCount val="24"/>
                <c:pt idx="0">
                  <c:v>1072.17</c:v>
                </c:pt>
                <c:pt idx="1">
                  <c:v>1001.15</c:v>
                </c:pt>
                <c:pt idx="2">
                  <c:v>1064.21</c:v>
                </c:pt>
                <c:pt idx="3">
                  <c:v>1365.4</c:v>
                </c:pt>
                <c:pt idx="4">
                  <c:v>908.15899999999999</c:v>
                </c:pt>
                <c:pt idx="5">
                  <c:v>530.88900000000001</c:v>
                </c:pt>
                <c:pt idx="6">
                  <c:v>192.083</c:v>
                </c:pt>
                <c:pt idx="7">
                  <c:v>610.94100000000003</c:v>
                </c:pt>
                <c:pt idx="8">
                  <c:v>809.12300000000005</c:v>
                </c:pt>
                <c:pt idx="9">
                  <c:v>1147.25</c:v>
                </c:pt>
                <c:pt idx="10">
                  <c:v>1589.17</c:v>
                </c:pt>
                <c:pt idx="11">
                  <c:v>2251.4</c:v>
                </c:pt>
                <c:pt idx="12">
                  <c:v>2923.39</c:v>
                </c:pt>
                <c:pt idx="13">
                  <c:v>3181.56</c:v>
                </c:pt>
                <c:pt idx="14">
                  <c:v>3486.03</c:v>
                </c:pt>
                <c:pt idx="15">
                  <c:v>3629.03</c:v>
                </c:pt>
                <c:pt idx="16">
                  <c:v>3462.88</c:v>
                </c:pt>
                <c:pt idx="17">
                  <c:v>3324.24</c:v>
                </c:pt>
                <c:pt idx="18">
                  <c:v>3346.59</c:v>
                </c:pt>
                <c:pt idx="19">
                  <c:v>3055.88</c:v>
                </c:pt>
                <c:pt idx="20">
                  <c:v>2602.27</c:v>
                </c:pt>
                <c:pt idx="21">
                  <c:v>2136.48</c:v>
                </c:pt>
                <c:pt idx="22">
                  <c:v>1663.2</c:v>
                </c:pt>
                <c:pt idx="23">
                  <c:v>1193.79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C77A-465C-8D63-DEF4FF553D9D}"/>
            </c:ext>
          </c:extLst>
        </c:ser>
        <c:ser>
          <c:idx val="40"/>
          <c:order val="40"/>
          <c:tx>
            <c:strRef>
              <c:f>jitter!$BB$3</c:f>
              <c:strCache>
                <c:ptCount val="1"/>
                <c:pt idx="0">
                  <c:v>40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jitter!$BB$4:$BB$27</c:f>
              <c:numCache>
                <c:formatCode>General</c:formatCode>
                <c:ptCount val="24"/>
                <c:pt idx="0">
                  <c:v>1072.3599999999999</c:v>
                </c:pt>
                <c:pt idx="1">
                  <c:v>1001.23</c:v>
                </c:pt>
                <c:pt idx="2">
                  <c:v>1064.24</c:v>
                </c:pt>
                <c:pt idx="3">
                  <c:v>1365.39</c:v>
                </c:pt>
                <c:pt idx="4">
                  <c:v>908.149</c:v>
                </c:pt>
                <c:pt idx="5">
                  <c:v>530.94899999999996</c:v>
                </c:pt>
                <c:pt idx="6">
                  <c:v>192.16399999999999</c:v>
                </c:pt>
                <c:pt idx="7">
                  <c:v>611.04999999999995</c:v>
                </c:pt>
                <c:pt idx="8">
                  <c:v>809.02700000000004</c:v>
                </c:pt>
                <c:pt idx="9">
                  <c:v>1146.74</c:v>
                </c:pt>
                <c:pt idx="10">
                  <c:v>1587.58</c:v>
                </c:pt>
                <c:pt idx="11">
                  <c:v>2242.5300000000002</c:v>
                </c:pt>
                <c:pt idx="12">
                  <c:v>2919.78</c:v>
                </c:pt>
                <c:pt idx="13">
                  <c:v>3179.9</c:v>
                </c:pt>
                <c:pt idx="14">
                  <c:v>3481.95</c:v>
                </c:pt>
                <c:pt idx="15">
                  <c:v>3629.71</c:v>
                </c:pt>
                <c:pt idx="16">
                  <c:v>3467.5</c:v>
                </c:pt>
                <c:pt idx="17">
                  <c:v>3325.76</c:v>
                </c:pt>
                <c:pt idx="18">
                  <c:v>3352.46</c:v>
                </c:pt>
                <c:pt idx="19">
                  <c:v>3057.18</c:v>
                </c:pt>
                <c:pt idx="20">
                  <c:v>2603.08</c:v>
                </c:pt>
                <c:pt idx="21">
                  <c:v>2138.21</c:v>
                </c:pt>
                <c:pt idx="22">
                  <c:v>1663.42</c:v>
                </c:pt>
                <c:pt idx="23">
                  <c:v>1192.06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C77A-465C-8D63-DEF4FF553D9D}"/>
            </c:ext>
          </c:extLst>
        </c:ser>
        <c:ser>
          <c:idx val="41"/>
          <c:order val="41"/>
          <c:tx>
            <c:strRef>
              <c:f>jitter!$BC$3</c:f>
              <c:strCache>
                <c:ptCount val="1"/>
                <c:pt idx="0">
                  <c:v>41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jitter!$BC$4:$BC$27</c:f>
              <c:numCache>
                <c:formatCode>General</c:formatCode>
                <c:ptCount val="24"/>
                <c:pt idx="0">
                  <c:v>3982.13</c:v>
                </c:pt>
                <c:pt idx="1">
                  <c:v>3787.86</c:v>
                </c:pt>
                <c:pt idx="2">
                  <c:v>4610.4799999999996</c:v>
                </c:pt>
                <c:pt idx="3">
                  <c:v>7006.06</c:v>
                </c:pt>
                <c:pt idx="4">
                  <c:v>6916.15</c:v>
                </c:pt>
                <c:pt idx="5">
                  <c:v>6864.5</c:v>
                </c:pt>
                <c:pt idx="6">
                  <c:v>6615.67</c:v>
                </c:pt>
                <c:pt idx="7">
                  <c:v>7633.63</c:v>
                </c:pt>
                <c:pt idx="8">
                  <c:v>7817.41</c:v>
                </c:pt>
                <c:pt idx="9">
                  <c:v>8654.44</c:v>
                </c:pt>
                <c:pt idx="10">
                  <c:v>9327.91</c:v>
                </c:pt>
                <c:pt idx="11">
                  <c:v>10281</c:v>
                </c:pt>
                <c:pt idx="12">
                  <c:v>11043.4</c:v>
                </c:pt>
                <c:pt idx="13">
                  <c:v>10922.7</c:v>
                </c:pt>
                <c:pt idx="14">
                  <c:v>10942.4</c:v>
                </c:pt>
                <c:pt idx="15">
                  <c:v>10787.6</c:v>
                </c:pt>
                <c:pt idx="16">
                  <c:v>10149.799999999999</c:v>
                </c:pt>
                <c:pt idx="17">
                  <c:v>9856.98</c:v>
                </c:pt>
                <c:pt idx="18">
                  <c:v>9882.26</c:v>
                </c:pt>
                <c:pt idx="19">
                  <c:v>9473.23</c:v>
                </c:pt>
                <c:pt idx="20">
                  <c:v>8660.17</c:v>
                </c:pt>
                <c:pt idx="21">
                  <c:v>8127.78</c:v>
                </c:pt>
                <c:pt idx="22">
                  <c:v>7238.81</c:v>
                </c:pt>
                <c:pt idx="23">
                  <c:v>6083.09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C77A-465C-8D63-DEF4FF553D9D}"/>
            </c:ext>
          </c:extLst>
        </c:ser>
        <c:ser>
          <c:idx val="42"/>
          <c:order val="42"/>
          <c:tx>
            <c:strRef>
              <c:f>jitter!$BD$3</c:f>
              <c:strCache>
                <c:ptCount val="1"/>
                <c:pt idx="0">
                  <c:v>42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jitter!$BD$4:$BD$27</c:f>
              <c:numCache>
                <c:formatCode>General</c:formatCode>
                <c:ptCount val="24"/>
                <c:pt idx="0">
                  <c:v>3909.73</c:v>
                </c:pt>
                <c:pt idx="1">
                  <c:v>3721.77</c:v>
                </c:pt>
                <c:pt idx="2">
                  <c:v>4542.7299999999996</c:v>
                </c:pt>
                <c:pt idx="3">
                  <c:v>6922.58</c:v>
                </c:pt>
                <c:pt idx="4">
                  <c:v>6833.44</c:v>
                </c:pt>
                <c:pt idx="5">
                  <c:v>6782.03</c:v>
                </c:pt>
                <c:pt idx="6">
                  <c:v>6538.29</c:v>
                </c:pt>
                <c:pt idx="7">
                  <c:v>7549.81</c:v>
                </c:pt>
                <c:pt idx="8">
                  <c:v>7733.07</c:v>
                </c:pt>
                <c:pt idx="9">
                  <c:v>8563.2800000000007</c:v>
                </c:pt>
                <c:pt idx="10">
                  <c:v>9232.74</c:v>
                </c:pt>
                <c:pt idx="11">
                  <c:v>10163.200000000001</c:v>
                </c:pt>
                <c:pt idx="12">
                  <c:v>10931.5</c:v>
                </c:pt>
                <c:pt idx="13">
                  <c:v>10793.3</c:v>
                </c:pt>
                <c:pt idx="14">
                  <c:v>10754.5</c:v>
                </c:pt>
                <c:pt idx="15">
                  <c:v>10563.4</c:v>
                </c:pt>
                <c:pt idx="16">
                  <c:v>9901.9599999999991</c:v>
                </c:pt>
                <c:pt idx="17">
                  <c:v>9555.2999999999993</c:v>
                </c:pt>
                <c:pt idx="18">
                  <c:v>9544.4500000000007</c:v>
                </c:pt>
                <c:pt idx="19">
                  <c:v>9103.58</c:v>
                </c:pt>
                <c:pt idx="20">
                  <c:v>8302.35</c:v>
                </c:pt>
                <c:pt idx="21">
                  <c:v>7786.34</c:v>
                </c:pt>
                <c:pt idx="22">
                  <c:v>6933.81</c:v>
                </c:pt>
                <c:pt idx="23">
                  <c:v>5817.36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C77A-465C-8D63-DEF4FF553D9D}"/>
            </c:ext>
          </c:extLst>
        </c:ser>
        <c:ser>
          <c:idx val="43"/>
          <c:order val="43"/>
          <c:tx>
            <c:strRef>
              <c:f>jitter!$BE$3</c:f>
              <c:strCache>
                <c:ptCount val="1"/>
                <c:pt idx="0">
                  <c:v>43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jitter!$BE$4:$BE$27</c:f>
              <c:numCache>
                <c:formatCode>General</c:formatCode>
                <c:ptCount val="24"/>
                <c:pt idx="0">
                  <c:v>3961.41</c:v>
                </c:pt>
                <c:pt idx="1">
                  <c:v>3768.28</c:v>
                </c:pt>
                <c:pt idx="2">
                  <c:v>4587.71</c:v>
                </c:pt>
                <c:pt idx="3">
                  <c:v>6973.88</c:v>
                </c:pt>
                <c:pt idx="4">
                  <c:v>6882.66</c:v>
                </c:pt>
                <c:pt idx="5">
                  <c:v>6829.64</c:v>
                </c:pt>
                <c:pt idx="6">
                  <c:v>6580.72</c:v>
                </c:pt>
                <c:pt idx="7">
                  <c:v>7591.38</c:v>
                </c:pt>
                <c:pt idx="8">
                  <c:v>7771.75</c:v>
                </c:pt>
                <c:pt idx="9">
                  <c:v>8600.92</c:v>
                </c:pt>
                <c:pt idx="10">
                  <c:v>9267</c:v>
                </c:pt>
                <c:pt idx="11">
                  <c:v>10192.4</c:v>
                </c:pt>
                <c:pt idx="12">
                  <c:v>10965.8</c:v>
                </c:pt>
                <c:pt idx="13">
                  <c:v>10853.9</c:v>
                </c:pt>
                <c:pt idx="14">
                  <c:v>10870.7</c:v>
                </c:pt>
                <c:pt idx="15">
                  <c:v>10731.7</c:v>
                </c:pt>
                <c:pt idx="16">
                  <c:v>10108.799999999999</c:v>
                </c:pt>
                <c:pt idx="17">
                  <c:v>9808.93</c:v>
                </c:pt>
                <c:pt idx="18">
                  <c:v>9843.4500000000007</c:v>
                </c:pt>
                <c:pt idx="19">
                  <c:v>9419.2199999999993</c:v>
                </c:pt>
                <c:pt idx="20">
                  <c:v>8605.0499999999993</c:v>
                </c:pt>
                <c:pt idx="21">
                  <c:v>8071.93</c:v>
                </c:pt>
                <c:pt idx="22">
                  <c:v>7177.31</c:v>
                </c:pt>
                <c:pt idx="23">
                  <c:v>6018.28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C77A-465C-8D63-DEF4FF553D9D}"/>
            </c:ext>
          </c:extLst>
        </c:ser>
        <c:ser>
          <c:idx val="44"/>
          <c:order val="44"/>
          <c:tx>
            <c:strRef>
              <c:f>jitter!$BF$3</c:f>
              <c:strCache>
                <c:ptCount val="1"/>
                <c:pt idx="0">
                  <c:v>44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jitter!$BF$4:$BF$27</c:f>
              <c:numCache>
                <c:formatCode>General</c:formatCode>
                <c:ptCount val="24"/>
                <c:pt idx="0">
                  <c:v>4036.08</c:v>
                </c:pt>
                <c:pt idx="1">
                  <c:v>3768.38</c:v>
                </c:pt>
                <c:pt idx="2">
                  <c:v>4630.28</c:v>
                </c:pt>
                <c:pt idx="3">
                  <c:v>7102.54</c:v>
                </c:pt>
                <c:pt idx="4">
                  <c:v>7042.95</c:v>
                </c:pt>
                <c:pt idx="5">
                  <c:v>7028.88</c:v>
                </c:pt>
                <c:pt idx="6">
                  <c:v>6838</c:v>
                </c:pt>
                <c:pt idx="7">
                  <c:v>8022.76</c:v>
                </c:pt>
                <c:pt idx="8">
                  <c:v>8300.9500000000007</c:v>
                </c:pt>
                <c:pt idx="9">
                  <c:v>9284.7000000000007</c:v>
                </c:pt>
                <c:pt idx="10">
                  <c:v>10055.799999999999</c:v>
                </c:pt>
                <c:pt idx="11">
                  <c:v>11107.3</c:v>
                </c:pt>
                <c:pt idx="12">
                  <c:v>11976</c:v>
                </c:pt>
                <c:pt idx="13">
                  <c:v>11864.1</c:v>
                </c:pt>
                <c:pt idx="14">
                  <c:v>11852.1</c:v>
                </c:pt>
                <c:pt idx="15">
                  <c:v>11666.7</c:v>
                </c:pt>
                <c:pt idx="16">
                  <c:v>10960.9</c:v>
                </c:pt>
                <c:pt idx="17">
                  <c:v>10606.3</c:v>
                </c:pt>
                <c:pt idx="18">
                  <c:v>10618.9</c:v>
                </c:pt>
                <c:pt idx="19">
                  <c:v>10165.799999999999</c:v>
                </c:pt>
                <c:pt idx="20">
                  <c:v>9300.1200000000008</c:v>
                </c:pt>
                <c:pt idx="21">
                  <c:v>8754</c:v>
                </c:pt>
                <c:pt idx="22">
                  <c:v>7837.05</c:v>
                </c:pt>
                <c:pt idx="23">
                  <c:v>6645.06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C77A-465C-8D63-DEF4FF553D9D}"/>
            </c:ext>
          </c:extLst>
        </c:ser>
        <c:ser>
          <c:idx val="45"/>
          <c:order val="45"/>
          <c:tx>
            <c:strRef>
              <c:f>jitter!$BG$3</c:f>
              <c:strCache>
                <c:ptCount val="1"/>
                <c:pt idx="0">
                  <c:v>45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jitter!$BG$4:$BG$27</c:f>
              <c:numCache>
                <c:formatCode>General</c:formatCode>
                <c:ptCount val="24"/>
                <c:pt idx="0">
                  <c:v>1079</c:v>
                </c:pt>
                <c:pt idx="1">
                  <c:v>1011.29</c:v>
                </c:pt>
                <c:pt idx="2">
                  <c:v>1078.98</c:v>
                </c:pt>
                <c:pt idx="3">
                  <c:v>1389.53</c:v>
                </c:pt>
                <c:pt idx="4">
                  <c:v>935.3</c:v>
                </c:pt>
                <c:pt idx="5">
                  <c:v>562.63699999999994</c:v>
                </c:pt>
                <c:pt idx="6">
                  <c:v>230.79</c:v>
                </c:pt>
                <c:pt idx="7">
                  <c:v>664.25599999999997</c:v>
                </c:pt>
                <c:pt idx="8">
                  <c:v>863.375</c:v>
                </c:pt>
                <c:pt idx="9">
                  <c:v>1210.29</c:v>
                </c:pt>
                <c:pt idx="10">
                  <c:v>1660.11</c:v>
                </c:pt>
                <c:pt idx="11">
                  <c:v>2322.9499999999998</c:v>
                </c:pt>
                <c:pt idx="12">
                  <c:v>3001.94</c:v>
                </c:pt>
                <c:pt idx="13">
                  <c:v>3271.47</c:v>
                </c:pt>
                <c:pt idx="14">
                  <c:v>3550.21</c:v>
                </c:pt>
                <c:pt idx="15">
                  <c:v>3712.59</c:v>
                </c:pt>
                <c:pt idx="16">
                  <c:v>3513.96</c:v>
                </c:pt>
                <c:pt idx="17">
                  <c:v>3362.08</c:v>
                </c:pt>
                <c:pt idx="18">
                  <c:v>3387.52</c:v>
                </c:pt>
                <c:pt idx="19">
                  <c:v>3093.37</c:v>
                </c:pt>
                <c:pt idx="20">
                  <c:v>2640.35</c:v>
                </c:pt>
                <c:pt idx="21">
                  <c:v>2177.52</c:v>
                </c:pt>
                <c:pt idx="22">
                  <c:v>1702.28</c:v>
                </c:pt>
                <c:pt idx="23">
                  <c:v>1229.69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C77A-465C-8D63-DEF4FF553D9D}"/>
            </c:ext>
          </c:extLst>
        </c:ser>
        <c:ser>
          <c:idx val="46"/>
          <c:order val="46"/>
          <c:tx>
            <c:strRef>
              <c:f>jitter!$BH$3</c:f>
              <c:strCache>
                <c:ptCount val="1"/>
                <c:pt idx="0">
                  <c:v>46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jitter!$BH$4:$BH$27</c:f>
              <c:numCache>
                <c:formatCode>General</c:formatCode>
                <c:ptCount val="24"/>
                <c:pt idx="0">
                  <c:v>1078.6600000000001</c:v>
                </c:pt>
                <c:pt idx="1">
                  <c:v>1000.45</c:v>
                </c:pt>
                <c:pt idx="2">
                  <c:v>1066.44</c:v>
                </c:pt>
                <c:pt idx="3">
                  <c:v>1365.91</c:v>
                </c:pt>
                <c:pt idx="4">
                  <c:v>907.58799999999997</c:v>
                </c:pt>
                <c:pt idx="5">
                  <c:v>529.03399999999999</c:v>
                </c:pt>
                <c:pt idx="6">
                  <c:v>190.22200000000001</c:v>
                </c:pt>
                <c:pt idx="7">
                  <c:v>614.68499999999995</c:v>
                </c:pt>
                <c:pt idx="8">
                  <c:v>815.48199999999997</c:v>
                </c:pt>
                <c:pt idx="9">
                  <c:v>1160.49</c:v>
                </c:pt>
                <c:pt idx="10">
                  <c:v>1608.43</c:v>
                </c:pt>
                <c:pt idx="11">
                  <c:v>2278.31</c:v>
                </c:pt>
                <c:pt idx="12">
                  <c:v>2972.72</c:v>
                </c:pt>
                <c:pt idx="13">
                  <c:v>3239.75</c:v>
                </c:pt>
                <c:pt idx="14">
                  <c:v>3538.08</c:v>
                </c:pt>
                <c:pt idx="15">
                  <c:v>3681.22</c:v>
                </c:pt>
                <c:pt idx="16">
                  <c:v>3510.99</c:v>
                </c:pt>
                <c:pt idx="17">
                  <c:v>3361.96</c:v>
                </c:pt>
                <c:pt idx="18">
                  <c:v>3386.38</c:v>
                </c:pt>
                <c:pt idx="19">
                  <c:v>3091.06</c:v>
                </c:pt>
                <c:pt idx="20">
                  <c:v>2636.79</c:v>
                </c:pt>
                <c:pt idx="21">
                  <c:v>2175.2600000000002</c:v>
                </c:pt>
                <c:pt idx="22">
                  <c:v>1704.56</c:v>
                </c:pt>
                <c:pt idx="23">
                  <c:v>1235.44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C77A-465C-8D63-DEF4FF553D9D}"/>
            </c:ext>
          </c:extLst>
        </c:ser>
        <c:ser>
          <c:idx val="47"/>
          <c:order val="47"/>
          <c:tx>
            <c:strRef>
              <c:f>jitter!$BI$3</c:f>
              <c:strCache>
                <c:ptCount val="1"/>
                <c:pt idx="0">
                  <c:v>47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jitter!$BI$4:$BI$27</c:f>
              <c:numCache>
                <c:formatCode>General</c:formatCode>
                <c:ptCount val="24"/>
                <c:pt idx="0">
                  <c:v>3909.73</c:v>
                </c:pt>
                <c:pt idx="1">
                  <c:v>3721.77</c:v>
                </c:pt>
                <c:pt idx="2">
                  <c:v>4542.7299999999996</c:v>
                </c:pt>
                <c:pt idx="3">
                  <c:v>6922.59</c:v>
                </c:pt>
                <c:pt idx="4">
                  <c:v>6833.44</c:v>
                </c:pt>
                <c:pt idx="5">
                  <c:v>6782.03</c:v>
                </c:pt>
                <c:pt idx="6">
                  <c:v>6538.3</c:v>
                </c:pt>
                <c:pt idx="7">
                  <c:v>7549.82</c:v>
                </c:pt>
                <c:pt idx="8">
                  <c:v>7733.08</c:v>
                </c:pt>
                <c:pt idx="9">
                  <c:v>8563.2900000000009</c:v>
                </c:pt>
                <c:pt idx="10">
                  <c:v>9232.75</c:v>
                </c:pt>
                <c:pt idx="11">
                  <c:v>10163.200000000001</c:v>
                </c:pt>
                <c:pt idx="12">
                  <c:v>10931.5</c:v>
                </c:pt>
                <c:pt idx="13">
                  <c:v>10793.4</c:v>
                </c:pt>
                <c:pt idx="14">
                  <c:v>10754.5</c:v>
                </c:pt>
                <c:pt idx="15">
                  <c:v>10563.4</c:v>
                </c:pt>
                <c:pt idx="16">
                  <c:v>9901.9699999999993</c:v>
                </c:pt>
                <c:pt idx="17">
                  <c:v>9555.31</c:v>
                </c:pt>
                <c:pt idx="18">
                  <c:v>9544.4599999999991</c:v>
                </c:pt>
                <c:pt idx="19">
                  <c:v>9103.59</c:v>
                </c:pt>
                <c:pt idx="20">
                  <c:v>8302.36</c:v>
                </c:pt>
                <c:pt idx="21">
                  <c:v>7786.35</c:v>
                </c:pt>
                <c:pt idx="22">
                  <c:v>6933.82</c:v>
                </c:pt>
                <c:pt idx="23">
                  <c:v>5817.36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C77A-465C-8D63-DEF4FF553D9D}"/>
            </c:ext>
          </c:extLst>
        </c:ser>
        <c:ser>
          <c:idx val="48"/>
          <c:order val="48"/>
          <c:tx>
            <c:strRef>
              <c:f>jitter!$BJ$3</c:f>
              <c:strCache>
                <c:ptCount val="1"/>
                <c:pt idx="0">
                  <c:v>48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jitter!$BJ$4:$BJ$27</c:f>
              <c:numCache>
                <c:formatCode>General</c:formatCode>
                <c:ptCount val="24"/>
                <c:pt idx="0">
                  <c:v>3961.4</c:v>
                </c:pt>
                <c:pt idx="1">
                  <c:v>3768.28</c:v>
                </c:pt>
                <c:pt idx="2">
                  <c:v>4587.7</c:v>
                </c:pt>
                <c:pt idx="3">
                  <c:v>6973.87</c:v>
                </c:pt>
                <c:pt idx="4">
                  <c:v>6882.65</c:v>
                </c:pt>
                <c:pt idx="5">
                  <c:v>6829.64</c:v>
                </c:pt>
                <c:pt idx="6">
                  <c:v>6580.71</c:v>
                </c:pt>
                <c:pt idx="7">
                  <c:v>7591.38</c:v>
                </c:pt>
                <c:pt idx="8">
                  <c:v>7771.74</c:v>
                </c:pt>
                <c:pt idx="9">
                  <c:v>8600.91</c:v>
                </c:pt>
                <c:pt idx="10">
                  <c:v>9266.99</c:v>
                </c:pt>
                <c:pt idx="11">
                  <c:v>10192.4</c:v>
                </c:pt>
                <c:pt idx="12">
                  <c:v>10965.8</c:v>
                </c:pt>
                <c:pt idx="13">
                  <c:v>10853.9</c:v>
                </c:pt>
                <c:pt idx="14">
                  <c:v>10870.7</c:v>
                </c:pt>
                <c:pt idx="15">
                  <c:v>10731.7</c:v>
                </c:pt>
                <c:pt idx="16">
                  <c:v>10108.799999999999</c:v>
                </c:pt>
                <c:pt idx="17">
                  <c:v>9808.92</c:v>
                </c:pt>
                <c:pt idx="18">
                  <c:v>9843.44</c:v>
                </c:pt>
                <c:pt idx="19">
                  <c:v>9419.2099999999991</c:v>
                </c:pt>
                <c:pt idx="20">
                  <c:v>8605.0400000000009</c:v>
                </c:pt>
                <c:pt idx="21">
                  <c:v>8071.91</c:v>
                </c:pt>
                <c:pt idx="22">
                  <c:v>7177.3</c:v>
                </c:pt>
                <c:pt idx="23">
                  <c:v>6018.27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C77A-465C-8D63-DEF4FF553D9D}"/>
            </c:ext>
          </c:extLst>
        </c:ser>
        <c:ser>
          <c:idx val="49"/>
          <c:order val="49"/>
          <c:tx>
            <c:strRef>
              <c:f>jitter!$BK$3</c:f>
              <c:strCache>
                <c:ptCount val="1"/>
                <c:pt idx="0">
                  <c:v>49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jitter!$BK$4:$BK$27</c:f>
              <c:numCache>
                <c:formatCode>General</c:formatCode>
                <c:ptCount val="24"/>
                <c:pt idx="0">
                  <c:v>1079.1300000000001</c:v>
                </c:pt>
                <c:pt idx="1">
                  <c:v>1011.38</c:v>
                </c:pt>
                <c:pt idx="2">
                  <c:v>1079.03</c:v>
                </c:pt>
                <c:pt idx="3">
                  <c:v>1389.56</c:v>
                </c:pt>
                <c:pt idx="4">
                  <c:v>935.31200000000001</c:v>
                </c:pt>
                <c:pt idx="5">
                  <c:v>562.57100000000003</c:v>
                </c:pt>
                <c:pt idx="6">
                  <c:v>230.71299999999999</c:v>
                </c:pt>
                <c:pt idx="7">
                  <c:v>664.15599999999995</c:v>
                </c:pt>
                <c:pt idx="8">
                  <c:v>863.47799999999995</c:v>
                </c:pt>
                <c:pt idx="9">
                  <c:v>1210.79</c:v>
                </c:pt>
                <c:pt idx="10">
                  <c:v>1661.59</c:v>
                </c:pt>
                <c:pt idx="11">
                  <c:v>2331.48</c:v>
                </c:pt>
                <c:pt idx="12">
                  <c:v>3005.44</c:v>
                </c:pt>
                <c:pt idx="13">
                  <c:v>3273.05</c:v>
                </c:pt>
                <c:pt idx="14">
                  <c:v>3554.37</c:v>
                </c:pt>
                <c:pt idx="15">
                  <c:v>3712.51</c:v>
                </c:pt>
                <c:pt idx="16">
                  <c:v>3510.27</c:v>
                </c:pt>
                <c:pt idx="17">
                  <c:v>3361.68</c:v>
                </c:pt>
                <c:pt idx="18">
                  <c:v>3383.31</c:v>
                </c:pt>
                <c:pt idx="19">
                  <c:v>3093.92</c:v>
                </c:pt>
                <c:pt idx="20">
                  <c:v>2641.62</c:v>
                </c:pt>
                <c:pt idx="21">
                  <c:v>2178.2600000000002</c:v>
                </c:pt>
                <c:pt idx="22">
                  <c:v>1704.58</c:v>
                </c:pt>
                <c:pt idx="23">
                  <c:v>1233.8699999999999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C77A-465C-8D63-DEF4FF553D9D}"/>
            </c:ext>
          </c:extLst>
        </c:ser>
        <c:ser>
          <c:idx val="50"/>
          <c:order val="50"/>
          <c:tx>
            <c:strRef>
              <c:f>jitter!$BL$3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jitter!$M$4:$M$27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jitter!$BL$4:$BL$27</c:f>
              <c:numCache>
                <c:formatCode>General</c:formatCode>
                <c:ptCount val="24"/>
                <c:pt idx="0">
                  <c:v>1066.3699999999999</c:v>
                </c:pt>
                <c:pt idx="1">
                  <c:v>998.625</c:v>
                </c:pt>
                <c:pt idx="2">
                  <c:v>1063.8</c:v>
                </c:pt>
                <c:pt idx="3">
                  <c:v>1366.49</c:v>
                </c:pt>
                <c:pt idx="4">
                  <c:v>909.62900000000002</c:v>
                </c:pt>
                <c:pt idx="5">
                  <c:v>532.52800000000002</c:v>
                </c:pt>
                <c:pt idx="6">
                  <c:v>193.95599999999999</c:v>
                </c:pt>
                <c:pt idx="7">
                  <c:v>614.91800000000001</c:v>
                </c:pt>
                <c:pt idx="8">
                  <c:v>814.91</c:v>
                </c:pt>
                <c:pt idx="9">
                  <c:v>1157.8399999999999</c:v>
                </c:pt>
                <c:pt idx="10">
                  <c:v>1605.29</c:v>
                </c:pt>
                <c:pt idx="11">
                  <c:v>2271.0100000000002</c:v>
                </c:pt>
                <c:pt idx="12">
                  <c:v>2959.52</c:v>
                </c:pt>
                <c:pt idx="13">
                  <c:v>3226.09</c:v>
                </c:pt>
                <c:pt idx="14">
                  <c:v>3505.47</c:v>
                </c:pt>
                <c:pt idx="15">
                  <c:v>3652.52</c:v>
                </c:pt>
                <c:pt idx="16">
                  <c:v>3462.56</c:v>
                </c:pt>
                <c:pt idx="17">
                  <c:v>3306.06</c:v>
                </c:pt>
                <c:pt idx="18">
                  <c:v>3323.08</c:v>
                </c:pt>
                <c:pt idx="19">
                  <c:v>3024.69</c:v>
                </c:pt>
                <c:pt idx="20">
                  <c:v>2572.81</c:v>
                </c:pt>
                <c:pt idx="21">
                  <c:v>2111.65</c:v>
                </c:pt>
                <c:pt idx="22">
                  <c:v>1642.79</c:v>
                </c:pt>
                <c:pt idx="23">
                  <c:v>1175.58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C77A-465C-8D63-DEF4FF55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06440"/>
        <c:axId val="667406768"/>
      </c:lineChart>
      <c:catAx>
        <c:axId val="667406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406768"/>
        <c:crosses val="autoZero"/>
        <c:auto val="1"/>
        <c:lblAlgn val="ctr"/>
        <c:lblOffset val="100"/>
        <c:noMultiLvlLbl val="0"/>
      </c:catAx>
      <c:valAx>
        <c:axId val="667406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Spawning Stock Biomass</a:t>
                </a:r>
              </a:p>
              <a:p>
                <a:pPr>
                  <a:defRPr b="1"/>
                </a:pPr>
                <a:r>
                  <a:rPr lang="en-US" b="1"/>
                  <a:t>(metric tons)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10381926217556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406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466316710408"/>
          <c:y val="5.0925925925925923E-2"/>
          <c:w val="0.8562497812773403"/>
          <c:h val="0.86389071157771946"/>
        </c:manualLayout>
      </c:layout>
      <c:lineChart>
        <c:grouping val="standard"/>
        <c:varyColors val="0"/>
        <c:ser>
          <c:idx val="0"/>
          <c:order val="0"/>
          <c:tx>
            <c:strRef>
              <c:f>idx!$G$1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idx!$I$2:$I$25</c:f>
                <c:numCache>
                  <c:formatCode>General</c:formatCode>
                  <c:ptCount val="24"/>
                  <c:pt idx="0">
                    <c:v>12.676373453555319</c:v>
                  </c:pt>
                  <c:pt idx="1">
                    <c:v>4.4362629923763004</c:v>
                  </c:pt>
                  <c:pt idx="2">
                    <c:v>15.86160035011836</c:v>
                  </c:pt>
                  <c:pt idx="3">
                    <c:v>12.7402620457948</c:v>
                  </c:pt>
                  <c:pt idx="4">
                    <c:v>13.57150909394166</c:v>
                  </c:pt>
                  <c:pt idx="5">
                    <c:v>7.6455637337995404</c:v>
                  </c:pt>
                  <c:pt idx="6">
                    <c:v>6.5158653427380004</c:v>
                  </c:pt>
                  <c:pt idx="7">
                    <c:v>5.5464547965052002</c:v>
                  </c:pt>
                  <c:pt idx="8">
                    <c:v>3.64987770238214</c:v>
                  </c:pt>
                  <c:pt idx="9">
                    <c:v>9.5564960164496604</c:v>
                  </c:pt>
                  <c:pt idx="10">
                    <c:v>11.213714792032521</c:v>
                  </c:pt>
                  <c:pt idx="11">
                    <c:v>18.466092428962661</c:v>
                  </c:pt>
                  <c:pt idx="12">
                    <c:v>7.9201518095562999</c:v>
                  </c:pt>
                  <c:pt idx="13">
                    <c:v>8.8562562316933207</c:v>
                  </c:pt>
                  <c:pt idx="14">
                    <c:v>9.3427566382841007</c:v>
                  </c:pt>
                  <c:pt idx="15">
                    <c:v>8.0386706793996208</c:v>
                  </c:pt>
                  <c:pt idx="16">
                    <c:v>12.367995136248499</c:v>
                  </c:pt>
                  <c:pt idx="17">
                    <c:v>7.1405074457337596</c:v>
                  </c:pt>
                  <c:pt idx="18">
                    <c:v>4.4119862984003397</c:v>
                  </c:pt>
                  <c:pt idx="19">
                    <c:v>5.3948407457412397</c:v>
                  </c:pt>
                  <c:pt idx="20">
                    <c:v>21.900769808096602</c:v>
                  </c:pt>
                  <c:pt idx="21">
                    <c:v>25.4595328150656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plus>
            <c:minus>
              <c:numRef>
                <c:f>idx!$I$2:$I$25</c:f>
                <c:numCache>
                  <c:formatCode>General</c:formatCode>
                  <c:ptCount val="24"/>
                  <c:pt idx="0">
                    <c:v>12.676373453555319</c:v>
                  </c:pt>
                  <c:pt idx="1">
                    <c:v>4.4362629923763004</c:v>
                  </c:pt>
                  <c:pt idx="2">
                    <c:v>15.86160035011836</c:v>
                  </c:pt>
                  <c:pt idx="3">
                    <c:v>12.7402620457948</c:v>
                  </c:pt>
                  <c:pt idx="4">
                    <c:v>13.57150909394166</c:v>
                  </c:pt>
                  <c:pt idx="5">
                    <c:v>7.6455637337995404</c:v>
                  </c:pt>
                  <c:pt idx="6">
                    <c:v>6.5158653427380004</c:v>
                  </c:pt>
                  <c:pt idx="7">
                    <c:v>5.5464547965052002</c:v>
                  </c:pt>
                  <c:pt idx="8">
                    <c:v>3.64987770238214</c:v>
                  </c:pt>
                  <c:pt idx="9">
                    <c:v>9.5564960164496604</c:v>
                  </c:pt>
                  <c:pt idx="10">
                    <c:v>11.213714792032521</c:v>
                  </c:pt>
                  <c:pt idx="11">
                    <c:v>18.466092428962661</c:v>
                  </c:pt>
                  <c:pt idx="12">
                    <c:v>7.9201518095562999</c:v>
                  </c:pt>
                  <c:pt idx="13">
                    <c:v>8.8562562316933207</c:v>
                  </c:pt>
                  <c:pt idx="14">
                    <c:v>9.3427566382841007</c:v>
                  </c:pt>
                  <c:pt idx="15">
                    <c:v>8.0386706793996208</c:v>
                  </c:pt>
                  <c:pt idx="16">
                    <c:v>12.367995136248499</c:v>
                  </c:pt>
                  <c:pt idx="17">
                    <c:v>7.1405074457337596</c:v>
                  </c:pt>
                  <c:pt idx="18">
                    <c:v>4.4119862984003397</c:v>
                  </c:pt>
                  <c:pt idx="19">
                    <c:v>5.3948407457412397</c:v>
                  </c:pt>
                  <c:pt idx="20">
                    <c:v>21.900769808096602</c:v>
                  </c:pt>
                  <c:pt idx="21">
                    <c:v>25.4595328150656</c:v>
                  </c:pt>
                  <c:pt idx="22">
                    <c:v>0</c:v>
                  </c:pt>
                  <c:pt idx="2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idx!$C$2:$C$25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idx!$G$2:$G$25</c:f>
              <c:numCache>
                <c:formatCode>General</c:formatCode>
                <c:ptCount val="24"/>
                <c:pt idx="0">
                  <c:v>5.34</c:v>
                </c:pt>
                <c:pt idx="1">
                  <c:v>2.12</c:v>
                </c:pt>
                <c:pt idx="2">
                  <c:v>10.9</c:v>
                </c:pt>
                <c:pt idx="3">
                  <c:v>9.3000000000000007</c:v>
                </c:pt>
                <c:pt idx="4">
                  <c:v>12.8</c:v>
                </c:pt>
                <c:pt idx="5">
                  <c:v>2.4300000000000002</c:v>
                </c:pt>
                <c:pt idx="6">
                  <c:v>2.29</c:v>
                </c:pt>
                <c:pt idx="7">
                  <c:v>3.99</c:v>
                </c:pt>
                <c:pt idx="8">
                  <c:v>2.87</c:v>
                </c:pt>
                <c:pt idx="9">
                  <c:v>9.17</c:v>
                </c:pt>
                <c:pt idx="10">
                  <c:v>7.8</c:v>
                </c:pt>
                <c:pt idx="11">
                  <c:v>18.5</c:v>
                </c:pt>
                <c:pt idx="12">
                  <c:v>6.54</c:v>
                </c:pt>
                <c:pt idx="13">
                  <c:v>5.35</c:v>
                </c:pt>
                <c:pt idx="14">
                  <c:v>3.99</c:v>
                </c:pt>
                <c:pt idx="15">
                  <c:v>6.37</c:v>
                </c:pt>
                <c:pt idx="16">
                  <c:v>15.3</c:v>
                </c:pt>
                <c:pt idx="17">
                  <c:v>4.71</c:v>
                </c:pt>
                <c:pt idx="18">
                  <c:v>1.23</c:v>
                </c:pt>
                <c:pt idx="19">
                  <c:v>3.78</c:v>
                </c:pt>
                <c:pt idx="20">
                  <c:v>33.700000000000003</c:v>
                </c:pt>
                <c:pt idx="21">
                  <c:v>39.1</c:v>
                </c:pt>
                <c:pt idx="22">
                  <c:v>0.1</c:v>
                </c:pt>
                <c:pt idx="2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0-4324-BFC1-B28D98870C52}"/>
            </c:ext>
          </c:extLst>
        </c:ser>
        <c:ser>
          <c:idx val="1"/>
          <c:order val="1"/>
          <c:tx>
            <c:strRef>
              <c:f>idx!$H$1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idx!$C$2:$C$25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idx!$H$2:$H$25</c:f>
              <c:numCache>
                <c:formatCode>General</c:formatCode>
                <c:ptCount val="24"/>
                <c:pt idx="0">
                  <c:v>2.8761100000000002</c:v>
                </c:pt>
                <c:pt idx="1">
                  <c:v>4.0840899999999998</c:v>
                </c:pt>
                <c:pt idx="2">
                  <c:v>5.0208899999999996</c:v>
                </c:pt>
                <c:pt idx="3">
                  <c:v>2.8644799999999999</c:v>
                </c:pt>
                <c:pt idx="4">
                  <c:v>1.82562</c:v>
                </c:pt>
                <c:pt idx="5">
                  <c:v>0.38030999999999998</c:v>
                </c:pt>
                <c:pt idx="6">
                  <c:v>4.1709500000000004</c:v>
                </c:pt>
                <c:pt idx="7">
                  <c:v>3.629</c:v>
                </c:pt>
                <c:pt idx="8">
                  <c:v>5.5384599999999997</c:v>
                </c:pt>
                <c:pt idx="9">
                  <c:v>5.76532</c:v>
                </c:pt>
                <c:pt idx="10">
                  <c:v>8.7165400000000002</c:v>
                </c:pt>
                <c:pt idx="11">
                  <c:v>11.879899999999999</c:v>
                </c:pt>
                <c:pt idx="12">
                  <c:v>11.789199999999999</c:v>
                </c:pt>
                <c:pt idx="13">
                  <c:v>13.023400000000001</c:v>
                </c:pt>
                <c:pt idx="14">
                  <c:v>13.2432</c:v>
                </c:pt>
                <c:pt idx="15">
                  <c:v>11.298500000000001</c:v>
                </c:pt>
                <c:pt idx="16">
                  <c:v>11.4854</c:v>
                </c:pt>
                <c:pt idx="17">
                  <c:v>11.283099999999999</c:v>
                </c:pt>
                <c:pt idx="18">
                  <c:v>9.5959000000000003</c:v>
                </c:pt>
                <c:pt idx="19">
                  <c:v>6.6707999999999998</c:v>
                </c:pt>
                <c:pt idx="20">
                  <c:v>5.54718</c:v>
                </c:pt>
                <c:pt idx="21">
                  <c:v>3.2297099999999999</c:v>
                </c:pt>
                <c:pt idx="22">
                  <c:v>1.7487900000000001</c:v>
                </c:pt>
                <c:pt idx="23">
                  <c:v>0.52567699999999995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0-4324-BFC1-B28D98870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41136"/>
        <c:axId val="611636872"/>
      </c:lineChart>
      <c:catAx>
        <c:axId val="61164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50565288713910772"/>
              <c:y val="0.909955890930300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636872"/>
        <c:crosses val="autoZero"/>
        <c:auto val="1"/>
        <c:lblAlgn val="ctr"/>
        <c:lblOffset val="100"/>
        <c:noMultiLvlLbl val="0"/>
      </c:catAx>
      <c:valAx>
        <c:axId val="611636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Relative Abundance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0606554389034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64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71872265966755"/>
          <c:y val="6.5048483522892969E-2"/>
          <c:w val="0.21678477690288714"/>
          <c:h val="0.19421077573636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69466316710409"/>
          <c:y val="5.0925925925925923E-2"/>
          <c:w val="0.84374978127734035"/>
          <c:h val="0.74791630212890048"/>
        </c:manualLayout>
      </c:layout>
      <c:lineChart>
        <c:grouping val="standard"/>
        <c:varyColors val="0"/>
        <c:ser>
          <c:idx val="0"/>
          <c:order val="0"/>
          <c:tx>
            <c:strRef>
              <c:f>jitter!$N$32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jitter!$N$33:$N$56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4-46B9-A557-ECD2A9CD19CA}"/>
            </c:ext>
          </c:extLst>
        </c:ser>
        <c:ser>
          <c:idx val="1"/>
          <c:order val="1"/>
          <c:tx>
            <c:strRef>
              <c:f>jitter!$O$32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jitter!$O$33:$O$56</c:f>
              <c:numCache>
                <c:formatCode>General</c:formatCode>
                <c:ptCount val="24"/>
                <c:pt idx="0">
                  <c:v>0.15121399999999999</c:v>
                </c:pt>
                <c:pt idx="1">
                  <c:v>0.16395399999999999</c:v>
                </c:pt>
                <c:pt idx="2">
                  <c:v>8.1591800000000006E-2</c:v>
                </c:pt>
                <c:pt idx="3">
                  <c:v>0.109025</c:v>
                </c:pt>
                <c:pt idx="4">
                  <c:v>0.103103</c:v>
                </c:pt>
                <c:pt idx="5">
                  <c:v>7.3112200000000002E-2</c:v>
                </c:pt>
                <c:pt idx="6">
                  <c:v>0.11974600000000001</c:v>
                </c:pt>
                <c:pt idx="7">
                  <c:v>9.6762799999999996E-2</c:v>
                </c:pt>
                <c:pt idx="8">
                  <c:v>9.8074599999999998E-2</c:v>
                </c:pt>
                <c:pt idx="9">
                  <c:v>5.7826200000000001E-2</c:v>
                </c:pt>
                <c:pt idx="10">
                  <c:v>5.1750200000000003E-2</c:v>
                </c:pt>
                <c:pt idx="11">
                  <c:v>4.8755699999999999E-2</c:v>
                </c:pt>
                <c:pt idx="12">
                  <c:v>5.2577199999999998E-2</c:v>
                </c:pt>
                <c:pt idx="13">
                  <c:v>5.13908E-2</c:v>
                </c:pt>
                <c:pt idx="14">
                  <c:v>5.2347499999999998E-2</c:v>
                </c:pt>
                <c:pt idx="15">
                  <c:v>5.6338600000000003E-2</c:v>
                </c:pt>
                <c:pt idx="16">
                  <c:v>7.1965000000000001E-2</c:v>
                </c:pt>
                <c:pt idx="17">
                  <c:v>5.61228E-2</c:v>
                </c:pt>
                <c:pt idx="18">
                  <c:v>6.6371600000000003E-2</c:v>
                </c:pt>
                <c:pt idx="19">
                  <c:v>6.1236600000000002E-2</c:v>
                </c:pt>
                <c:pt idx="20">
                  <c:v>7.6715800000000001E-2</c:v>
                </c:pt>
                <c:pt idx="21">
                  <c:v>5.9396400000000002E-2</c:v>
                </c:pt>
                <c:pt idx="22">
                  <c:v>5.5711900000000002E-2</c:v>
                </c:pt>
                <c:pt idx="23">
                  <c:v>0.114965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4-46B9-A557-ECD2A9CD19CA}"/>
            </c:ext>
          </c:extLst>
        </c:ser>
        <c:ser>
          <c:idx val="2"/>
          <c:order val="2"/>
          <c:tx>
            <c:strRef>
              <c:f>jitter!$P$32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jitter!$P$33:$P$56</c:f>
              <c:numCache>
                <c:formatCode>General</c:formatCode>
                <c:ptCount val="24"/>
                <c:pt idx="0">
                  <c:v>0.47732000000000002</c:v>
                </c:pt>
                <c:pt idx="1">
                  <c:v>0.57532700000000003</c:v>
                </c:pt>
                <c:pt idx="2">
                  <c:v>0.36560999999999999</c:v>
                </c:pt>
                <c:pt idx="3">
                  <c:v>0.63975199999999999</c:v>
                </c:pt>
                <c:pt idx="4">
                  <c:v>0.87301399999999996</c:v>
                </c:pt>
                <c:pt idx="5">
                  <c:v>1.46923</c:v>
                </c:pt>
                <c:pt idx="6">
                  <c:v>0.92873600000000001</c:v>
                </c:pt>
                <c:pt idx="7">
                  <c:v>0.68415499999999996</c:v>
                </c:pt>
                <c:pt idx="8">
                  <c:v>0.57208400000000004</c:v>
                </c:pt>
                <c:pt idx="9">
                  <c:v>0.29455500000000001</c:v>
                </c:pt>
                <c:pt idx="10">
                  <c:v>0.215309</c:v>
                </c:pt>
                <c:pt idx="11">
                  <c:v>0.17047100000000001</c:v>
                </c:pt>
                <c:pt idx="12">
                  <c:v>0.16653699999999999</c:v>
                </c:pt>
                <c:pt idx="13">
                  <c:v>0.15180399999999999</c:v>
                </c:pt>
                <c:pt idx="14">
                  <c:v>0.14641199999999999</c:v>
                </c:pt>
                <c:pt idx="15">
                  <c:v>0.15662899999999999</c:v>
                </c:pt>
                <c:pt idx="16">
                  <c:v>0.20213600000000001</c:v>
                </c:pt>
                <c:pt idx="17">
                  <c:v>0.15947600000000001</c:v>
                </c:pt>
                <c:pt idx="18">
                  <c:v>0.19528100000000001</c:v>
                </c:pt>
                <c:pt idx="19">
                  <c:v>0.19350600000000001</c:v>
                </c:pt>
                <c:pt idx="20">
                  <c:v>0.26954800000000001</c:v>
                </c:pt>
                <c:pt idx="21">
                  <c:v>0.23998900000000001</c:v>
                </c:pt>
                <c:pt idx="22">
                  <c:v>0.26023600000000002</c:v>
                </c:pt>
                <c:pt idx="23">
                  <c:v>0.75882899999999998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54-46B9-A557-ECD2A9CD19CA}"/>
            </c:ext>
          </c:extLst>
        </c:ser>
        <c:ser>
          <c:idx val="3"/>
          <c:order val="3"/>
          <c:tx>
            <c:strRef>
              <c:f>jitter!$Q$32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jitter!$Q$33:$Q$56</c:f>
              <c:numCache>
                <c:formatCode>General</c:formatCode>
                <c:ptCount val="24"/>
                <c:pt idx="0">
                  <c:v>0.15138699999999999</c:v>
                </c:pt>
                <c:pt idx="1">
                  <c:v>0.163663</c:v>
                </c:pt>
                <c:pt idx="2">
                  <c:v>8.1244700000000003E-2</c:v>
                </c:pt>
                <c:pt idx="3">
                  <c:v>0.10849399999999999</c:v>
                </c:pt>
                <c:pt idx="4">
                  <c:v>0.102521</c:v>
                </c:pt>
                <c:pt idx="5">
                  <c:v>7.2637199999999999E-2</c:v>
                </c:pt>
                <c:pt idx="6">
                  <c:v>0.118793</c:v>
                </c:pt>
                <c:pt idx="7">
                  <c:v>9.59068E-2</c:v>
                </c:pt>
                <c:pt idx="8">
                  <c:v>9.7068500000000002E-2</c:v>
                </c:pt>
                <c:pt idx="9">
                  <c:v>5.7190999999999999E-2</c:v>
                </c:pt>
                <c:pt idx="10">
                  <c:v>5.1142E-2</c:v>
                </c:pt>
                <c:pt idx="11">
                  <c:v>4.81923E-2</c:v>
                </c:pt>
                <c:pt idx="12">
                  <c:v>5.2014600000000001E-2</c:v>
                </c:pt>
                <c:pt idx="13">
                  <c:v>5.1203600000000002E-2</c:v>
                </c:pt>
                <c:pt idx="14">
                  <c:v>5.2350099999999997E-2</c:v>
                </c:pt>
                <c:pt idx="15">
                  <c:v>5.6773200000000003E-2</c:v>
                </c:pt>
                <c:pt idx="16">
                  <c:v>7.2974899999999995E-2</c:v>
                </c:pt>
                <c:pt idx="17">
                  <c:v>5.7158899999999999E-2</c:v>
                </c:pt>
                <c:pt idx="18">
                  <c:v>6.7754099999999998E-2</c:v>
                </c:pt>
                <c:pt idx="19">
                  <c:v>6.2573500000000004E-2</c:v>
                </c:pt>
                <c:pt idx="20">
                  <c:v>7.8291799999999995E-2</c:v>
                </c:pt>
                <c:pt idx="21">
                  <c:v>6.0468099999999997E-2</c:v>
                </c:pt>
                <c:pt idx="22">
                  <c:v>5.6613299999999998E-2</c:v>
                </c:pt>
                <c:pt idx="23">
                  <c:v>0.117067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54-46B9-A557-ECD2A9CD19CA}"/>
            </c:ext>
          </c:extLst>
        </c:ser>
        <c:ser>
          <c:idx val="4"/>
          <c:order val="4"/>
          <c:tx>
            <c:strRef>
              <c:f>jitter!$R$32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jitter!$R$33:$R$56</c:f>
              <c:numCache>
                <c:formatCode>General</c:formatCode>
                <c:ptCount val="24"/>
                <c:pt idx="0">
                  <c:v>0.152889</c:v>
                </c:pt>
                <c:pt idx="1">
                  <c:v>0.165378</c:v>
                </c:pt>
                <c:pt idx="2">
                  <c:v>8.2135E-2</c:v>
                </c:pt>
                <c:pt idx="3">
                  <c:v>0.109724</c:v>
                </c:pt>
                <c:pt idx="4">
                  <c:v>0.10376199999999999</c:v>
                </c:pt>
                <c:pt idx="5">
                  <c:v>7.3556300000000005E-2</c:v>
                </c:pt>
                <c:pt idx="6">
                  <c:v>0.120336</c:v>
                </c:pt>
                <c:pt idx="7">
                  <c:v>9.7201800000000005E-2</c:v>
                </c:pt>
                <c:pt idx="8">
                  <c:v>9.8463300000000004E-2</c:v>
                </c:pt>
                <c:pt idx="9">
                  <c:v>5.8023600000000002E-2</c:v>
                </c:pt>
                <c:pt idx="10">
                  <c:v>5.1882499999999998E-2</c:v>
                </c:pt>
                <c:pt idx="11">
                  <c:v>4.8888800000000003E-2</c:v>
                </c:pt>
                <c:pt idx="12">
                  <c:v>5.2849E-2</c:v>
                </c:pt>
                <c:pt idx="13">
                  <c:v>5.1941399999999999E-2</c:v>
                </c:pt>
                <c:pt idx="14">
                  <c:v>5.3201900000000003E-2</c:v>
                </c:pt>
                <c:pt idx="15">
                  <c:v>5.7551900000000003E-2</c:v>
                </c:pt>
                <c:pt idx="16">
                  <c:v>7.3912900000000004E-2</c:v>
                </c:pt>
                <c:pt idx="17">
                  <c:v>5.7918699999999997E-2</c:v>
                </c:pt>
                <c:pt idx="18">
                  <c:v>6.8693599999999994E-2</c:v>
                </c:pt>
                <c:pt idx="19">
                  <c:v>6.3476500000000005E-2</c:v>
                </c:pt>
                <c:pt idx="20">
                  <c:v>7.9474299999999998E-2</c:v>
                </c:pt>
                <c:pt idx="21">
                  <c:v>6.1419300000000003E-2</c:v>
                </c:pt>
                <c:pt idx="22">
                  <c:v>5.7543200000000003E-2</c:v>
                </c:pt>
                <c:pt idx="23">
                  <c:v>0.118932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54-46B9-A557-ECD2A9CD19CA}"/>
            </c:ext>
          </c:extLst>
        </c:ser>
        <c:ser>
          <c:idx val="5"/>
          <c:order val="5"/>
          <c:tx>
            <c:strRef>
              <c:f>jitter!$S$32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jitter!$S$33:$S$56</c:f>
              <c:numCache>
                <c:formatCode>General</c:formatCode>
                <c:ptCount val="24"/>
                <c:pt idx="0">
                  <c:v>0.14648800000000001</c:v>
                </c:pt>
                <c:pt idx="1">
                  <c:v>0.15700800000000001</c:v>
                </c:pt>
                <c:pt idx="2">
                  <c:v>7.7329200000000001E-2</c:v>
                </c:pt>
                <c:pt idx="3">
                  <c:v>0.10273400000000001</c:v>
                </c:pt>
                <c:pt idx="4">
                  <c:v>9.6575300000000003E-2</c:v>
                </c:pt>
                <c:pt idx="5">
                  <c:v>6.8454000000000001E-2</c:v>
                </c:pt>
                <c:pt idx="6">
                  <c:v>0.11333600000000001</c:v>
                </c:pt>
                <c:pt idx="7">
                  <c:v>9.1443099999999999E-2</c:v>
                </c:pt>
                <c:pt idx="8">
                  <c:v>9.3755599999999994E-2</c:v>
                </c:pt>
                <c:pt idx="9">
                  <c:v>5.5266200000000001E-2</c:v>
                </c:pt>
                <c:pt idx="10">
                  <c:v>4.9790300000000003E-2</c:v>
                </c:pt>
                <c:pt idx="11">
                  <c:v>4.71093E-2</c:v>
                </c:pt>
                <c:pt idx="12">
                  <c:v>5.0876400000000002E-2</c:v>
                </c:pt>
                <c:pt idx="13">
                  <c:v>5.0181799999999999E-2</c:v>
                </c:pt>
                <c:pt idx="14">
                  <c:v>5.13401E-2</c:v>
                </c:pt>
                <c:pt idx="15">
                  <c:v>5.5488700000000002E-2</c:v>
                </c:pt>
                <c:pt idx="16">
                  <c:v>7.1249099999999996E-2</c:v>
                </c:pt>
                <c:pt idx="17">
                  <c:v>5.6218400000000002E-2</c:v>
                </c:pt>
                <c:pt idx="18">
                  <c:v>6.6995600000000002E-2</c:v>
                </c:pt>
                <c:pt idx="19">
                  <c:v>6.2075699999999998E-2</c:v>
                </c:pt>
                <c:pt idx="20">
                  <c:v>7.7944700000000006E-2</c:v>
                </c:pt>
                <c:pt idx="21">
                  <c:v>6.0339700000000003E-2</c:v>
                </c:pt>
                <c:pt idx="22">
                  <c:v>5.6543599999999999E-2</c:v>
                </c:pt>
                <c:pt idx="23">
                  <c:v>0.115204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54-46B9-A557-ECD2A9CD19CA}"/>
            </c:ext>
          </c:extLst>
        </c:ser>
        <c:ser>
          <c:idx val="6"/>
          <c:order val="6"/>
          <c:tx>
            <c:strRef>
              <c:f>jitter!$T$32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jitter!$T$33:$T$56</c:f>
              <c:numCache>
                <c:formatCode>General</c:formatCode>
                <c:ptCount val="24"/>
                <c:pt idx="0">
                  <c:v>0.477213</c:v>
                </c:pt>
                <c:pt idx="1">
                  <c:v>0.575075</c:v>
                </c:pt>
                <c:pt idx="2">
                  <c:v>0.36551699999999998</c:v>
                </c:pt>
                <c:pt idx="3">
                  <c:v>0.63946499999999995</c:v>
                </c:pt>
                <c:pt idx="4">
                  <c:v>0.87205999999999995</c:v>
                </c:pt>
                <c:pt idx="5">
                  <c:v>1.4659</c:v>
                </c:pt>
                <c:pt idx="6">
                  <c:v>0.93172299999999997</c:v>
                </c:pt>
                <c:pt idx="7">
                  <c:v>0.68210899999999997</c:v>
                </c:pt>
                <c:pt idx="8">
                  <c:v>0.57138599999999995</c:v>
                </c:pt>
                <c:pt idx="9">
                  <c:v>0.293124</c:v>
                </c:pt>
                <c:pt idx="10">
                  <c:v>0.214675</c:v>
                </c:pt>
                <c:pt idx="11">
                  <c:v>0.170041</c:v>
                </c:pt>
                <c:pt idx="12">
                  <c:v>0.166134</c:v>
                </c:pt>
                <c:pt idx="13">
                  <c:v>0.15158099999999999</c:v>
                </c:pt>
                <c:pt idx="14">
                  <c:v>0.14621400000000001</c:v>
                </c:pt>
                <c:pt idx="15">
                  <c:v>0.156444</c:v>
                </c:pt>
                <c:pt idx="16">
                  <c:v>0.20186799999999999</c:v>
                </c:pt>
                <c:pt idx="17">
                  <c:v>0.15947500000000001</c:v>
                </c:pt>
                <c:pt idx="18">
                  <c:v>0.19543199999999999</c:v>
                </c:pt>
                <c:pt idx="19">
                  <c:v>0.19373299999999999</c:v>
                </c:pt>
                <c:pt idx="20">
                  <c:v>0.27013900000000002</c:v>
                </c:pt>
                <c:pt idx="21">
                  <c:v>0.240865</c:v>
                </c:pt>
                <c:pt idx="22">
                  <c:v>0.26168599999999997</c:v>
                </c:pt>
                <c:pt idx="23">
                  <c:v>0.76580099999999995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54-46B9-A557-ECD2A9CD19CA}"/>
            </c:ext>
          </c:extLst>
        </c:ser>
        <c:ser>
          <c:idx val="7"/>
          <c:order val="7"/>
          <c:tx>
            <c:strRef>
              <c:f>jitter!$U$32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jitter!$U$33:$U$56</c:f>
              <c:numCache>
                <c:formatCode>General</c:formatCode>
                <c:ptCount val="24"/>
                <c:pt idx="0">
                  <c:v>0.47732000000000002</c:v>
                </c:pt>
                <c:pt idx="1">
                  <c:v>0.57532700000000003</c:v>
                </c:pt>
                <c:pt idx="2">
                  <c:v>0.36560999999999999</c:v>
                </c:pt>
                <c:pt idx="3">
                  <c:v>0.63975199999999999</c:v>
                </c:pt>
                <c:pt idx="4">
                  <c:v>0.87301399999999996</c:v>
                </c:pt>
                <c:pt idx="5">
                  <c:v>1.46923</c:v>
                </c:pt>
                <c:pt idx="6">
                  <c:v>0.92873600000000001</c:v>
                </c:pt>
                <c:pt idx="7">
                  <c:v>0.68415499999999996</c:v>
                </c:pt>
                <c:pt idx="8">
                  <c:v>0.57208400000000004</c:v>
                </c:pt>
                <c:pt idx="9">
                  <c:v>0.29455500000000001</c:v>
                </c:pt>
                <c:pt idx="10">
                  <c:v>0.215309</c:v>
                </c:pt>
                <c:pt idx="11">
                  <c:v>0.17047100000000001</c:v>
                </c:pt>
                <c:pt idx="12">
                  <c:v>0.16653699999999999</c:v>
                </c:pt>
                <c:pt idx="13">
                  <c:v>0.15180399999999999</c:v>
                </c:pt>
                <c:pt idx="14">
                  <c:v>0.14641199999999999</c:v>
                </c:pt>
                <c:pt idx="15">
                  <c:v>0.15662899999999999</c:v>
                </c:pt>
                <c:pt idx="16">
                  <c:v>0.20213600000000001</c:v>
                </c:pt>
                <c:pt idx="17">
                  <c:v>0.15947600000000001</c:v>
                </c:pt>
                <c:pt idx="18">
                  <c:v>0.19528100000000001</c:v>
                </c:pt>
                <c:pt idx="19">
                  <c:v>0.19350600000000001</c:v>
                </c:pt>
                <c:pt idx="20">
                  <c:v>0.26954800000000001</c:v>
                </c:pt>
                <c:pt idx="21">
                  <c:v>0.23998900000000001</c:v>
                </c:pt>
                <c:pt idx="22">
                  <c:v>0.26023600000000002</c:v>
                </c:pt>
                <c:pt idx="23">
                  <c:v>0.75882899999999998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54-46B9-A557-ECD2A9CD19CA}"/>
            </c:ext>
          </c:extLst>
        </c:ser>
        <c:ser>
          <c:idx val="8"/>
          <c:order val="8"/>
          <c:tx>
            <c:strRef>
              <c:f>jitter!$V$32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jitter!$V$33:$V$56</c:f>
              <c:numCache>
                <c:formatCode>General</c:formatCode>
                <c:ptCount val="24"/>
                <c:pt idx="0">
                  <c:v>0.48224499999999998</c:v>
                </c:pt>
                <c:pt idx="1">
                  <c:v>0.579955</c:v>
                </c:pt>
                <c:pt idx="2">
                  <c:v>0.36877500000000002</c:v>
                </c:pt>
                <c:pt idx="3">
                  <c:v>0.64799899999999999</c:v>
                </c:pt>
                <c:pt idx="4">
                  <c:v>0.89216600000000001</c:v>
                </c:pt>
                <c:pt idx="5">
                  <c:v>1.59093</c:v>
                </c:pt>
                <c:pt idx="6">
                  <c:v>0.95170999999999994</c:v>
                </c:pt>
                <c:pt idx="7">
                  <c:v>0.70074599999999998</c:v>
                </c:pt>
                <c:pt idx="8">
                  <c:v>0.58093600000000001</c:v>
                </c:pt>
                <c:pt idx="9">
                  <c:v>0.29586099999999999</c:v>
                </c:pt>
                <c:pt idx="10">
                  <c:v>0.214671</c:v>
                </c:pt>
                <c:pt idx="11">
                  <c:v>0.16974600000000001</c:v>
                </c:pt>
                <c:pt idx="12">
                  <c:v>0.164881</c:v>
                </c:pt>
                <c:pt idx="13">
                  <c:v>0.15165899999999999</c:v>
                </c:pt>
                <c:pt idx="14">
                  <c:v>0.14629300000000001</c:v>
                </c:pt>
                <c:pt idx="15">
                  <c:v>0.157828</c:v>
                </c:pt>
                <c:pt idx="16">
                  <c:v>0.20478099999999999</c:v>
                </c:pt>
                <c:pt idx="17">
                  <c:v>0.162575</c:v>
                </c:pt>
                <c:pt idx="18">
                  <c:v>0.19953499999999999</c:v>
                </c:pt>
                <c:pt idx="19">
                  <c:v>0.19813600000000001</c:v>
                </c:pt>
                <c:pt idx="20">
                  <c:v>0.27580700000000002</c:v>
                </c:pt>
                <c:pt idx="21">
                  <c:v>0.24605399999999999</c:v>
                </c:pt>
                <c:pt idx="22">
                  <c:v>0.26830399999999999</c:v>
                </c:pt>
                <c:pt idx="23">
                  <c:v>0.79530400000000001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54-46B9-A557-ECD2A9CD19CA}"/>
            </c:ext>
          </c:extLst>
        </c:ser>
        <c:ser>
          <c:idx val="9"/>
          <c:order val="9"/>
          <c:tx>
            <c:strRef>
              <c:f>jitter!$W$32</c:f>
              <c:strCache>
                <c:ptCount val="1"/>
                <c:pt idx="0">
                  <c:v>9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jitter!$W$33:$W$56</c:f>
              <c:numCache>
                <c:formatCode>General</c:formatCode>
                <c:ptCount val="24"/>
                <c:pt idx="0">
                  <c:v>0.47732000000000002</c:v>
                </c:pt>
                <c:pt idx="1">
                  <c:v>0.57532700000000003</c:v>
                </c:pt>
                <c:pt idx="2">
                  <c:v>0.36560999999999999</c:v>
                </c:pt>
                <c:pt idx="3">
                  <c:v>0.63975199999999999</c:v>
                </c:pt>
                <c:pt idx="4">
                  <c:v>0.87301399999999996</c:v>
                </c:pt>
                <c:pt idx="5">
                  <c:v>1.46923</c:v>
                </c:pt>
                <c:pt idx="6">
                  <c:v>0.92873600000000001</c:v>
                </c:pt>
                <c:pt idx="7">
                  <c:v>0.68415499999999996</c:v>
                </c:pt>
                <c:pt idx="8">
                  <c:v>0.57208400000000004</c:v>
                </c:pt>
                <c:pt idx="9">
                  <c:v>0.29455500000000001</c:v>
                </c:pt>
                <c:pt idx="10">
                  <c:v>0.215309</c:v>
                </c:pt>
                <c:pt idx="11">
                  <c:v>0.17047100000000001</c:v>
                </c:pt>
                <c:pt idx="12">
                  <c:v>0.16653699999999999</c:v>
                </c:pt>
                <c:pt idx="13">
                  <c:v>0.15180399999999999</c:v>
                </c:pt>
                <c:pt idx="14">
                  <c:v>0.14641199999999999</c:v>
                </c:pt>
                <c:pt idx="15">
                  <c:v>0.15662899999999999</c:v>
                </c:pt>
                <c:pt idx="16">
                  <c:v>0.20213600000000001</c:v>
                </c:pt>
                <c:pt idx="17">
                  <c:v>0.15947600000000001</c:v>
                </c:pt>
                <c:pt idx="18">
                  <c:v>0.19528100000000001</c:v>
                </c:pt>
                <c:pt idx="19">
                  <c:v>0.19350600000000001</c:v>
                </c:pt>
                <c:pt idx="20">
                  <c:v>0.26954800000000001</c:v>
                </c:pt>
                <c:pt idx="21">
                  <c:v>0.23998900000000001</c:v>
                </c:pt>
                <c:pt idx="22">
                  <c:v>0.26023600000000002</c:v>
                </c:pt>
                <c:pt idx="23">
                  <c:v>0.75882899999999998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54-46B9-A557-ECD2A9CD19CA}"/>
            </c:ext>
          </c:extLst>
        </c:ser>
        <c:ser>
          <c:idx val="10"/>
          <c:order val="10"/>
          <c:tx>
            <c:strRef>
              <c:f>jitter!$X$32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jitter!$X$33:$X$56</c:f>
              <c:numCache>
                <c:formatCode>General</c:formatCode>
                <c:ptCount val="24"/>
                <c:pt idx="0">
                  <c:v>0.15063699999999999</c:v>
                </c:pt>
                <c:pt idx="1">
                  <c:v>0.16255</c:v>
                </c:pt>
                <c:pt idx="2">
                  <c:v>8.0569500000000002E-2</c:v>
                </c:pt>
                <c:pt idx="3">
                  <c:v>0.107519</c:v>
                </c:pt>
                <c:pt idx="4">
                  <c:v>0.10151200000000001</c:v>
                </c:pt>
                <c:pt idx="5">
                  <c:v>7.1864399999999995E-2</c:v>
                </c:pt>
                <c:pt idx="6">
                  <c:v>0.117435</c:v>
                </c:pt>
                <c:pt idx="7">
                  <c:v>9.4726199999999997E-2</c:v>
                </c:pt>
                <c:pt idx="8">
                  <c:v>9.5770999999999995E-2</c:v>
                </c:pt>
                <c:pt idx="9">
                  <c:v>5.6311199999999999E-2</c:v>
                </c:pt>
                <c:pt idx="10">
                  <c:v>5.0333799999999998E-2</c:v>
                </c:pt>
                <c:pt idx="11">
                  <c:v>4.75053E-2</c:v>
                </c:pt>
                <c:pt idx="12">
                  <c:v>5.1112600000000001E-2</c:v>
                </c:pt>
                <c:pt idx="13">
                  <c:v>5.0548000000000003E-2</c:v>
                </c:pt>
                <c:pt idx="14">
                  <c:v>5.15766E-2</c:v>
                </c:pt>
                <c:pt idx="15">
                  <c:v>5.6244500000000003E-2</c:v>
                </c:pt>
                <c:pt idx="16">
                  <c:v>7.2477399999999997E-2</c:v>
                </c:pt>
                <c:pt idx="17">
                  <c:v>5.6903299999999997E-2</c:v>
                </c:pt>
                <c:pt idx="18">
                  <c:v>6.7454200000000006E-2</c:v>
                </c:pt>
                <c:pt idx="19">
                  <c:v>6.2288400000000001E-2</c:v>
                </c:pt>
                <c:pt idx="20">
                  <c:v>7.7817600000000001E-2</c:v>
                </c:pt>
                <c:pt idx="21">
                  <c:v>6.0087500000000002E-2</c:v>
                </c:pt>
                <c:pt idx="22">
                  <c:v>5.6265700000000002E-2</c:v>
                </c:pt>
                <c:pt idx="23">
                  <c:v>0.116456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54-46B9-A557-ECD2A9CD19CA}"/>
            </c:ext>
          </c:extLst>
        </c:ser>
        <c:ser>
          <c:idx val="11"/>
          <c:order val="11"/>
          <c:tx>
            <c:strRef>
              <c:f>jitter!$Y$32</c:f>
              <c:strCache>
                <c:ptCount val="1"/>
                <c:pt idx="0">
                  <c:v>11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jitter!$Y$33:$Y$56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54-46B9-A557-ECD2A9CD19CA}"/>
            </c:ext>
          </c:extLst>
        </c:ser>
        <c:ser>
          <c:idx val="12"/>
          <c:order val="12"/>
          <c:tx>
            <c:strRef>
              <c:f>jitter!$Z$32</c:f>
              <c:strCache>
                <c:ptCount val="1"/>
                <c:pt idx="0">
                  <c:v>12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jitter!$Z$33:$Z$56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0.97465900000000005</c:v>
                </c:pt>
                <c:pt idx="7">
                  <c:v>0.72123000000000004</c:v>
                </c:pt>
                <c:pt idx="8">
                  <c:v>0.59768699999999997</c:v>
                </c:pt>
                <c:pt idx="9">
                  <c:v>0.306815</c:v>
                </c:pt>
                <c:pt idx="10">
                  <c:v>0.222632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0.149643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0.27460899999999999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0.79179600000000006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D54-46B9-A557-ECD2A9CD19CA}"/>
            </c:ext>
          </c:extLst>
        </c:ser>
        <c:ser>
          <c:idx val="13"/>
          <c:order val="13"/>
          <c:tx>
            <c:strRef>
              <c:f>jitter!$AA$32</c:f>
              <c:strCache>
                <c:ptCount val="1"/>
                <c:pt idx="0">
                  <c:v>13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jitter!$AA$33:$AA$56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D54-46B9-A557-ECD2A9CD19CA}"/>
            </c:ext>
          </c:extLst>
        </c:ser>
        <c:ser>
          <c:idx val="14"/>
          <c:order val="14"/>
          <c:tx>
            <c:strRef>
              <c:f>jitter!$AB$32</c:f>
              <c:strCache>
                <c:ptCount val="1"/>
                <c:pt idx="0">
                  <c:v>14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jitter!$AB$33:$AB$56</c:f>
              <c:numCache>
                <c:formatCode>General</c:formatCode>
                <c:ptCount val="24"/>
                <c:pt idx="0">
                  <c:v>0.47732000000000002</c:v>
                </c:pt>
                <c:pt idx="1">
                  <c:v>0.57532700000000003</c:v>
                </c:pt>
                <c:pt idx="2">
                  <c:v>0.36560999999999999</c:v>
                </c:pt>
                <c:pt idx="3">
                  <c:v>0.63975199999999999</c:v>
                </c:pt>
                <c:pt idx="4">
                  <c:v>0.87301399999999996</c:v>
                </c:pt>
                <c:pt idx="5">
                  <c:v>1.46923</c:v>
                </c:pt>
                <c:pt idx="6">
                  <c:v>0.92873600000000001</c:v>
                </c:pt>
                <c:pt idx="7">
                  <c:v>0.68415499999999996</c:v>
                </c:pt>
                <c:pt idx="8">
                  <c:v>0.57208400000000004</c:v>
                </c:pt>
                <c:pt idx="9">
                  <c:v>0.29455500000000001</c:v>
                </c:pt>
                <c:pt idx="10">
                  <c:v>0.215309</c:v>
                </c:pt>
                <c:pt idx="11">
                  <c:v>0.17047100000000001</c:v>
                </c:pt>
                <c:pt idx="12">
                  <c:v>0.16653699999999999</c:v>
                </c:pt>
                <c:pt idx="13">
                  <c:v>0.15180399999999999</c:v>
                </c:pt>
                <c:pt idx="14">
                  <c:v>0.14641199999999999</c:v>
                </c:pt>
                <c:pt idx="15">
                  <c:v>0.15662899999999999</c:v>
                </c:pt>
                <c:pt idx="16">
                  <c:v>0.20213600000000001</c:v>
                </c:pt>
                <c:pt idx="17">
                  <c:v>0.15947600000000001</c:v>
                </c:pt>
                <c:pt idx="18">
                  <c:v>0.19528100000000001</c:v>
                </c:pt>
                <c:pt idx="19">
                  <c:v>0.19350600000000001</c:v>
                </c:pt>
                <c:pt idx="20">
                  <c:v>0.26954800000000001</c:v>
                </c:pt>
                <c:pt idx="21">
                  <c:v>0.23998900000000001</c:v>
                </c:pt>
                <c:pt idx="22">
                  <c:v>0.26023600000000002</c:v>
                </c:pt>
                <c:pt idx="23">
                  <c:v>0.75882899999999998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D54-46B9-A557-ECD2A9CD19CA}"/>
            </c:ext>
          </c:extLst>
        </c:ser>
        <c:ser>
          <c:idx val="15"/>
          <c:order val="15"/>
          <c:tx>
            <c:strRef>
              <c:f>jitter!$AC$32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jitter!$AC$33:$AC$56</c:f>
              <c:numCache>
                <c:formatCode>General</c:formatCode>
                <c:ptCount val="24"/>
                <c:pt idx="0">
                  <c:v>0.477937</c:v>
                </c:pt>
                <c:pt idx="1">
                  <c:v>0.57560500000000003</c:v>
                </c:pt>
                <c:pt idx="2">
                  <c:v>0.36564099999999999</c:v>
                </c:pt>
                <c:pt idx="3">
                  <c:v>0.63982499999999998</c:v>
                </c:pt>
                <c:pt idx="4">
                  <c:v>0.87338899999999997</c:v>
                </c:pt>
                <c:pt idx="5">
                  <c:v>1.4728300000000001</c:v>
                </c:pt>
                <c:pt idx="6">
                  <c:v>0.92850999999999995</c:v>
                </c:pt>
                <c:pt idx="7">
                  <c:v>0.68338699999999997</c:v>
                </c:pt>
                <c:pt idx="8">
                  <c:v>0.57052499999999995</c:v>
                </c:pt>
                <c:pt idx="9">
                  <c:v>0.29316999999999999</c:v>
                </c:pt>
                <c:pt idx="10">
                  <c:v>0.213863</c:v>
                </c:pt>
                <c:pt idx="11">
                  <c:v>0.169098</c:v>
                </c:pt>
                <c:pt idx="12">
                  <c:v>0.165378</c:v>
                </c:pt>
                <c:pt idx="13">
                  <c:v>0.15141299999999999</c:v>
                </c:pt>
                <c:pt idx="14">
                  <c:v>0.14660200000000001</c:v>
                </c:pt>
                <c:pt idx="15">
                  <c:v>0.15733800000000001</c:v>
                </c:pt>
                <c:pt idx="16">
                  <c:v>0.20375599999999999</c:v>
                </c:pt>
                <c:pt idx="17">
                  <c:v>0.161248</c:v>
                </c:pt>
                <c:pt idx="18">
                  <c:v>0.19783200000000001</c:v>
                </c:pt>
                <c:pt idx="19">
                  <c:v>0.196321</c:v>
                </c:pt>
                <c:pt idx="20">
                  <c:v>0.27365800000000001</c:v>
                </c:pt>
                <c:pt idx="21">
                  <c:v>0.243808</c:v>
                </c:pt>
                <c:pt idx="22">
                  <c:v>0.26498100000000002</c:v>
                </c:pt>
                <c:pt idx="23">
                  <c:v>0.78029599999999999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D54-46B9-A557-ECD2A9CD19CA}"/>
            </c:ext>
          </c:extLst>
        </c:ser>
        <c:ser>
          <c:idx val="16"/>
          <c:order val="16"/>
          <c:tx>
            <c:strRef>
              <c:f>jitter!$AD$32</c:f>
              <c:strCache>
                <c:ptCount val="1"/>
                <c:pt idx="0">
                  <c:v>16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jitter!$AD$33:$AD$56</c:f>
              <c:numCache>
                <c:formatCode>General</c:formatCode>
                <c:ptCount val="24"/>
                <c:pt idx="0">
                  <c:v>0.150502</c:v>
                </c:pt>
                <c:pt idx="1">
                  <c:v>0.163219</c:v>
                </c:pt>
                <c:pt idx="2">
                  <c:v>8.1238699999999997E-2</c:v>
                </c:pt>
                <c:pt idx="3">
                  <c:v>0.108528</c:v>
                </c:pt>
                <c:pt idx="4">
                  <c:v>0.102606</c:v>
                </c:pt>
                <c:pt idx="5">
                  <c:v>7.2737200000000002E-2</c:v>
                </c:pt>
                <c:pt idx="6">
                  <c:v>0.11912200000000001</c:v>
                </c:pt>
                <c:pt idx="7">
                  <c:v>9.6220600000000003E-2</c:v>
                </c:pt>
                <c:pt idx="8">
                  <c:v>9.7494600000000001E-2</c:v>
                </c:pt>
                <c:pt idx="9">
                  <c:v>5.7463399999999998E-2</c:v>
                </c:pt>
                <c:pt idx="10">
                  <c:v>5.1308100000000002E-2</c:v>
                </c:pt>
                <c:pt idx="11">
                  <c:v>4.84068E-2</c:v>
                </c:pt>
                <c:pt idx="12">
                  <c:v>5.2260099999999997E-2</c:v>
                </c:pt>
                <c:pt idx="13">
                  <c:v>5.10643E-2</c:v>
                </c:pt>
                <c:pt idx="14">
                  <c:v>5.2083499999999998E-2</c:v>
                </c:pt>
                <c:pt idx="15">
                  <c:v>5.61392E-2</c:v>
                </c:pt>
                <c:pt idx="16">
                  <c:v>7.1639700000000001E-2</c:v>
                </c:pt>
                <c:pt idx="17">
                  <c:v>5.59167E-2</c:v>
                </c:pt>
                <c:pt idx="18">
                  <c:v>6.6016199999999997E-2</c:v>
                </c:pt>
                <c:pt idx="19">
                  <c:v>6.0842599999999997E-2</c:v>
                </c:pt>
                <c:pt idx="20">
                  <c:v>7.6193999999999998E-2</c:v>
                </c:pt>
                <c:pt idx="21">
                  <c:v>5.8895299999999998E-2</c:v>
                </c:pt>
                <c:pt idx="22">
                  <c:v>5.5096899999999997E-2</c:v>
                </c:pt>
                <c:pt idx="23">
                  <c:v>0.113562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D54-46B9-A557-ECD2A9CD19CA}"/>
            </c:ext>
          </c:extLst>
        </c:ser>
        <c:ser>
          <c:idx val="17"/>
          <c:order val="17"/>
          <c:tx>
            <c:strRef>
              <c:f>jitter!$AE$32</c:f>
              <c:strCache>
                <c:ptCount val="1"/>
                <c:pt idx="0">
                  <c:v>17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jitter!$AE$33:$AE$56</c:f>
              <c:numCache>
                <c:formatCode>General</c:formatCode>
                <c:ptCount val="24"/>
                <c:pt idx="0">
                  <c:v>0.14902499999999999</c:v>
                </c:pt>
                <c:pt idx="1">
                  <c:v>0.16114500000000001</c:v>
                </c:pt>
                <c:pt idx="2">
                  <c:v>8.0014399999999999E-2</c:v>
                </c:pt>
                <c:pt idx="3">
                  <c:v>0.106791</c:v>
                </c:pt>
                <c:pt idx="4">
                  <c:v>0.100824</c:v>
                </c:pt>
                <c:pt idx="5">
                  <c:v>7.1396200000000007E-2</c:v>
                </c:pt>
                <c:pt idx="6">
                  <c:v>0.11681</c:v>
                </c:pt>
                <c:pt idx="7">
                  <c:v>9.4256599999999996E-2</c:v>
                </c:pt>
                <c:pt idx="8">
                  <c:v>9.5364099999999993E-2</c:v>
                </c:pt>
                <c:pt idx="9">
                  <c:v>5.6042500000000002E-2</c:v>
                </c:pt>
                <c:pt idx="10">
                  <c:v>5.0121400000000003E-2</c:v>
                </c:pt>
                <c:pt idx="11">
                  <c:v>4.7329499999999997E-2</c:v>
                </c:pt>
                <c:pt idx="12">
                  <c:v>5.10112E-2</c:v>
                </c:pt>
                <c:pt idx="13">
                  <c:v>5.0025899999999998E-2</c:v>
                </c:pt>
                <c:pt idx="14">
                  <c:v>5.0849999999999999E-2</c:v>
                </c:pt>
                <c:pt idx="15">
                  <c:v>5.5062E-2</c:v>
                </c:pt>
                <c:pt idx="16">
                  <c:v>7.0540699999999998E-2</c:v>
                </c:pt>
                <c:pt idx="17">
                  <c:v>5.5198499999999998E-2</c:v>
                </c:pt>
                <c:pt idx="18">
                  <c:v>6.5290600000000004E-2</c:v>
                </c:pt>
                <c:pt idx="19">
                  <c:v>6.02047E-2</c:v>
                </c:pt>
                <c:pt idx="20">
                  <c:v>7.5229799999999999E-2</c:v>
                </c:pt>
                <c:pt idx="21">
                  <c:v>5.8202900000000002E-2</c:v>
                </c:pt>
                <c:pt idx="22">
                  <c:v>5.4593599999999999E-2</c:v>
                </c:pt>
                <c:pt idx="23">
                  <c:v>0.112757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D54-46B9-A557-ECD2A9CD19CA}"/>
            </c:ext>
          </c:extLst>
        </c:ser>
        <c:ser>
          <c:idx val="18"/>
          <c:order val="18"/>
          <c:tx>
            <c:strRef>
              <c:f>jitter!$AF$32</c:f>
              <c:strCache>
                <c:ptCount val="1"/>
                <c:pt idx="0">
                  <c:v>18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jitter!$AF$33:$AF$56</c:f>
              <c:numCache>
                <c:formatCode>General</c:formatCode>
                <c:ptCount val="24"/>
                <c:pt idx="0">
                  <c:v>0.14696500000000001</c:v>
                </c:pt>
                <c:pt idx="1">
                  <c:v>0.15812799999999999</c:v>
                </c:pt>
                <c:pt idx="2">
                  <c:v>7.7932199999999993E-2</c:v>
                </c:pt>
                <c:pt idx="3">
                  <c:v>0.103492</c:v>
                </c:pt>
                <c:pt idx="4">
                  <c:v>9.7141099999999994E-2</c:v>
                </c:pt>
                <c:pt idx="5">
                  <c:v>6.8120299999999995E-2</c:v>
                </c:pt>
                <c:pt idx="6">
                  <c:v>0.10974100000000001</c:v>
                </c:pt>
                <c:pt idx="7">
                  <c:v>8.7526999999999994E-2</c:v>
                </c:pt>
                <c:pt idx="8">
                  <c:v>8.7684600000000001E-2</c:v>
                </c:pt>
                <c:pt idx="9">
                  <c:v>5.1328899999999997E-2</c:v>
                </c:pt>
                <c:pt idx="10">
                  <c:v>4.5750899999999997E-2</c:v>
                </c:pt>
                <c:pt idx="11">
                  <c:v>4.2969100000000003E-2</c:v>
                </c:pt>
                <c:pt idx="12">
                  <c:v>4.6076499999999999E-2</c:v>
                </c:pt>
                <c:pt idx="13">
                  <c:v>4.4928700000000002E-2</c:v>
                </c:pt>
                <c:pt idx="14">
                  <c:v>4.5524500000000002E-2</c:v>
                </c:pt>
                <c:pt idx="15">
                  <c:v>4.89548E-2</c:v>
                </c:pt>
                <c:pt idx="16">
                  <c:v>6.2367899999999997E-2</c:v>
                </c:pt>
                <c:pt idx="17">
                  <c:v>4.8397999999999997E-2</c:v>
                </c:pt>
                <c:pt idx="18">
                  <c:v>5.6942E-2</c:v>
                </c:pt>
                <c:pt idx="19">
                  <c:v>5.2254299999999997E-2</c:v>
                </c:pt>
                <c:pt idx="20">
                  <c:v>6.5154699999999996E-2</c:v>
                </c:pt>
                <c:pt idx="21">
                  <c:v>5.0052600000000003E-2</c:v>
                </c:pt>
                <c:pt idx="22">
                  <c:v>4.6317700000000003E-2</c:v>
                </c:pt>
                <c:pt idx="23">
                  <c:v>9.4325400000000004E-2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D54-46B9-A557-ECD2A9CD19CA}"/>
            </c:ext>
          </c:extLst>
        </c:ser>
        <c:ser>
          <c:idx val="19"/>
          <c:order val="19"/>
          <c:tx>
            <c:strRef>
              <c:f>jitter!$AG$32</c:f>
              <c:strCache>
                <c:ptCount val="1"/>
                <c:pt idx="0">
                  <c:v>19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jitter!$AG$33:$AG$56</c:f>
              <c:numCache>
                <c:formatCode>General</c:formatCode>
                <c:ptCount val="24"/>
                <c:pt idx="0">
                  <c:v>0.477937</c:v>
                </c:pt>
                <c:pt idx="1">
                  <c:v>0.57560500000000003</c:v>
                </c:pt>
                <c:pt idx="2">
                  <c:v>0.36564099999999999</c:v>
                </c:pt>
                <c:pt idx="3">
                  <c:v>0.63982499999999998</c:v>
                </c:pt>
                <c:pt idx="4">
                  <c:v>0.87338899999999997</c:v>
                </c:pt>
                <c:pt idx="5">
                  <c:v>1.4728300000000001</c:v>
                </c:pt>
                <c:pt idx="6">
                  <c:v>0.92850900000000003</c:v>
                </c:pt>
                <c:pt idx="7">
                  <c:v>0.68338699999999997</c:v>
                </c:pt>
                <c:pt idx="8">
                  <c:v>0.57052400000000003</c:v>
                </c:pt>
                <c:pt idx="9">
                  <c:v>0.29316900000000001</c:v>
                </c:pt>
                <c:pt idx="10">
                  <c:v>0.213863</c:v>
                </c:pt>
                <c:pt idx="11">
                  <c:v>0.169097</c:v>
                </c:pt>
                <c:pt idx="12">
                  <c:v>0.165378</c:v>
                </c:pt>
                <c:pt idx="13">
                  <c:v>0.15141299999999999</c:v>
                </c:pt>
                <c:pt idx="14">
                  <c:v>0.14660200000000001</c:v>
                </c:pt>
                <c:pt idx="15">
                  <c:v>0.15733800000000001</c:v>
                </c:pt>
                <c:pt idx="16">
                  <c:v>0.20375599999999999</c:v>
                </c:pt>
                <c:pt idx="17">
                  <c:v>0.161248</c:v>
                </c:pt>
                <c:pt idx="18">
                  <c:v>0.19783100000000001</c:v>
                </c:pt>
                <c:pt idx="19">
                  <c:v>0.196321</c:v>
                </c:pt>
                <c:pt idx="20">
                  <c:v>0.27365800000000001</c:v>
                </c:pt>
                <c:pt idx="21">
                  <c:v>0.243808</c:v>
                </c:pt>
                <c:pt idx="22">
                  <c:v>0.264982</c:v>
                </c:pt>
                <c:pt idx="23">
                  <c:v>0.78029599999999999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D54-46B9-A557-ECD2A9CD19CA}"/>
            </c:ext>
          </c:extLst>
        </c:ser>
        <c:ser>
          <c:idx val="20"/>
          <c:order val="20"/>
          <c:tx>
            <c:strRef>
              <c:f>jitter!$AH$32</c:f>
              <c:strCache>
                <c:ptCount val="1"/>
                <c:pt idx="0">
                  <c:v>20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jitter!$AH$33:$AH$56</c:f>
              <c:numCache>
                <c:formatCode>General</c:formatCode>
                <c:ptCount val="24"/>
                <c:pt idx="0">
                  <c:v>0.152888</c:v>
                </c:pt>
                <c:pt idx="1">
                  <c:v>0.165378</c:v>
                </c:pt>
                <c:pt idx="2">
                  <c:v>8.2134899999999997E-2</c:v>
                </c:pt>
                <c:pt idx="3">
                  <c:v>0.109724</c:v>
                </c:pt>
                <c:pt idx="4">
                  <c:v>0.10376199999999999</c:v>
                </c:pt>
                <c:pt idx="5">
                  <c:v>7.3556200000000002E-2</c:v>
                </c:pt>
                <c:pt idx="6">
                  <c:v>0.120336</c:v>
                </c:pt>
                <c:pt idx="7">
                  <c:v>9.7201700000000002E-2</c:v>
                </c:pt>
                <c:pt idx="8">
                  <c:v>9.8463200000000001E-2</c:v>
                </c:pt>
                <c:pt idx="9">
                  <c:v>5.8023600000000002E-2</c:v>
                </c:pt>
                <c:pt idx="10">
                  <c:v>5.1882400000000002E-2</c:v>
                </c:pt>
                <c:pt idx="11">
                  <c:v>4.8888800000000003E-2</c:v>
                </c:pt>
                <c:pt idx="12">
                  <c:v>5.2849E-2</c:v>
                </c:pt>
                <c:pt idx="13">
                  <c:v>5.1941399999999999E-2</c:v>
                </c:pt>
                <c:pt idx="14">
                  <c:v>5.3201900000000003E-2</c:v>
                </c:pt>
                <c:pt idx="15">
                  <c:v>5.7551900000000003E-2</c:v>
                </c:pt>
                <c:pt idx="16">
                  <c:v>7.3912900000000004E-2</c:v>
                </c:pt>
                <c:pt idx="17">
                  <c:v>5.7918600000000001E-2</c:v>
                </c:pt>
                <c:pt idx="18">
                  <c:v>6.8693599999999994E-2</c:v>
                </c:pt>
                <c:pt idx="19">
                  <c:v>6.3476500000000005E-2</c:v>
                </c:pt>
                <c:pt idx="20">
                  <c:v>7.9474299999999998E-2</c:v>
                </c:pt>
                <c:pt idx="21">
                  <c:v>6.1419300000000003E-2</c:v>
                </c:pt>
                <c:pt idx="22">
                  <c:v>5.7543200000000003E-2</c:v>
                </c:pt>
                <c:pt idx="23">
                  <c:v>0.118932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D54-46B9-A557-ECD2A9CD19CA}"/>
            </c:ext>
          </c:extLst>
        </c:ser>
        <c:ser>
          <c:idx val="21"/>
          <c:order val="21"/>
          <c:tx>
            <c:strRef>
              <c:f>jitter!$AI$32</c:f>
              <c:strCache>
                <c:ptCount val="1"/>
                <c:pt idx="0">
                  <c:v>21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jitter!$AI$33:$AI$56</c:f>
              <c:numCache>
                <c:formatCode>General</c:formatCode>
                <c:ptCount val="24"/>
                <c:pt idx="0">
                  <c:v>0.15121399999999999</c:v>
                </c:pt>
                <c:pt idx="1">
                  <c:v>0.16395399999999999</c:v>
                </c:pt>
                <c:pt idx="2">
                  <c:v>8.1591800000000006E-2</c:v>
                </c:pt>
                <c:pt idx="3">
                  <c:v>0.109025</c:v>
                </c:pt>
                <c:pt idx="4">
                  <c:v>0.103103</c:v>
                </c:pt>
                <c:pt idx="5">
                  <c:v>7.3112200000000002E-2</c:v>
                </c:pt>
                <c:pt idx="6">
                  <c:v>0.11974600000000001</c:v>
                </c:pt>
                <c:pt idx="7">
                  <c:v>9.6762799999999996E-2</c:v>
                </c:pt>
                <c:pt idx="8">
                  <c:v>9.8074599999999998E-2</c:v>
                </c:pt>
                <c:pt idx="9">
                  <c:v>5.7826200000000001E-2</c:v>
                </c:pt>
                <c:pt idx="10">
                  <c:v>5.1750200000000003E-2</c:v>
                </c:pt>
                <c:pt idx="11">
                  <c:v>4.8755699999999999E-2</c:v>
                </c:pt>
                <c:pt idx="12">
                  <c:v>5.2577199999999998E-2</c:v>
                </c:pt>
                <c:pt idx="13">
                  <c:v>5.13908E-2</c:v>
                </c:pt>
                <c:pt idx="14">
                  <c:v>5.2347499999999998E-2</c:v>
                </c:pt>
                <c:pt idx="15">
                  <c:v>5.6338600000000003E-2</c:v>
                </c:pt>
                <c:pt idx="16">
                  <c:v>7.1965000000000001E-2</c:v>
                </c:pt>
                <c:pt idx="17">
                  <c:v>5.61228E-2</c:v>
                </c:pt>
                <c:pt idx="18">
                  <c:v>6.6371600000000003E-2</c:v>
                </c:pt>
                <c:pt idx="19">
                  <c:v>6.1236600000000002E-2</c:v>
                </c:pt>
                <c:pt idx="20">
                  <c:v>7.6715800000000001E-2</c:v>
                </c:pt>
                <c:pt idx="21">
                  <c:v>5.9396400000000002E-2</c:v>
                </c:pt>
                <c:pt idx="22">
                  <c:v>5.5711900000000002E-2</c:v>
                </c:pt>
                <c:pt idx="23">
                  <c:v>0.114965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D54-46B9-A557-ECD2A9CD19CA}"/>
            </c:ext>
          </c:extLst>
        </c:ser>
        <c:ser>
          <c:idx val="22"/>
          <c:order val="22"/>
          <c:tx>
            <c:strRef>
              <c:f>jitter!$AJ$32</c:f>
              <c:strCache>
                <c:ptCount val="1"/>
                <c:pt idx="0">
                  <c:v>22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jitter!$AJ$33:$AJ$56</c:f>
              <c:numCache>
                <c:formatCode>General</c:formatCode>
                <c:ptCount val="24"/>
                <c:pt idx="0">
                  <c:v>0.14832300000000001</c:v>
                </c:pt>
                <c:pt idx="1">
                  <c:v>0.16042100000000001</c:v>
                </c:pt>
                <c:pt idx="2">
                  <c:v>7.9667500000000002E-2</c:v>
                </c:pt>
                <c:pt idx="3">
                  <c:v>0.106304</c:v>
                </c:pt>
                <c:pt idx="4">
                  <c:v>0.100338</c:v>
                </c:pt>
                <c:pt idx="5">
                  <c:v>7.1030800000000005E-2</c:v>
                </c:pt>
                <c:pt idx="6">
                  <c:v>0.116203</c:v>
                </c:pt>
                <c:pt idx="7">
                  <c:v>9.3729800000000002E-2</c:v>
                </c:pt>
                <c:pt idx="8">
                  <c:v>9.4802200000000003E-2</c:v>
                </c:pt>
                <c:pt idx="9">
                  <c:v>5.5692999999999999E-2</c:v>
                </c:pt>
                <c:pt idx="10">
                  <c:v>4.9705600000000003E-2</c:v>
                </c:pt>
                <c:pt idx="11">
                  <c:v>4.6988799999999997E-2</c:v>
                </c:pt>
                <c:pt idx="12">
                  <c:v>5.0700599999999998E-2</c:v>
                </c:pt>
                <c:pt idx="13">
                  <c:v>4.9708000000000002E-2</c:v>
                </c:pt>
                <c:pt idx="14">
                  <c:v>5.0584299999999999E-2</c:v>
                </c:pt>
                <c:pt idx="15">
                  <c:v>5.4851700000000003E-2</c:v>
                </c:pt>
                <c:pt idx="16">
                  <c:v>7.0216100000000004E-2</c:v>
                </c:pt>
                <c:pt idx="17">
                  <c:v>5.4984199999999997E-2</c:v>
                </c:pt>
                <c:pt idx="18">
                  <c:v>6.4939200000000002E-2</c:v>
                </c:pt>
                <c:pt idx="19">
                  <c:v>5.9812499999999998E-2</c:v>
                </c:pt>
                <c:pt idx="20">
                  <c:v>7.4709499999999998E-2</c:v>
                </c:pt>
                <c:pt idx="21">
                  <c:v>5.7710999999999998E-2</c:v>
                </c:pt>
                <c:pt idx="22">
                  <c:v>5.3993699999999999E-2</c:v>
                </c:pt>
                <c:pt idx="23">
                  <c:v>0.111384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D54-46B9-A557-ECD2A9CD19CA}"/>
            </c:ext>
          </c:extLst>
        </c:ser>
        <c:ser>
          <c:idx val="23"/>
          <c:order val="23"/>
          <c:tx>
            <c:strRef>
              <c:f>jitter!$AK$32</c:f>
              <c:strCache>
                <c:ptCount val="1"/>
                <c:pt idx="0">
                  <c:v>23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jitter!$AK$33:$AK$56</c:f>
              <c:numCache>
                <c:formatCode>General</c:formatCode>
                <c:ptCount val="24"/>
                <c:pt idx="0">
                  <c:v>0.14902499999999999</c:v>
                </c:pt>
                <c:pt idx="1">
                  <c:v>0.16114500000000001</c:v>
                </c:pt>
                <c:pt idx="2">
                  <c:v>8.0014399999999999E-2</c:v>
                </c:pt>
                <c:pt idx="3">
                  <c:v>0.106791</c:v>
                </c:pt>
                <c:pt idx="4">
                  <c:v>0.100824</c:v>
                </c:pt>
                <c:pt idx="5">
                  <c:v>7.1396200000000007E-2</c:v>
                </c:pt>
                <c:pt idx="6">
                  <c:v>0.11681</c:v>
                </c:pt>
                <c:pt idx="7">
                  <c:v>9.4256599999999996E-2</c:v>
                </c:pt>
                <c:pt idx="8">
                  <c:v>9.5364199999999996E-2</c:v>
                </c:pt>
                <c:pt idx="9">
                  <c:v>5.6042500000000002E-2</c:v>
                </c:pt>
                <c:pt idx="10">
                  <c:v>5.0121400000000003E-2</c:v>
                </c:pt>
                <c:pt idx="11">
                  <c:v>4.7329499999999997E-2</c:v>
                </c:pt>
                <c:pt idx="12">
                  <c:v>5.1011300000000002E-2</c:v>
                </c:pt>
                <c:pt idx="13">
                  <c:v>5.0025899999999998E-2</c:v>
                </c:pt>
                <c:pt idx="14">
                  <c:v>5.0849999999999999E-2</c:v>
                </c:pt>
                <c:pt idx="15">
                  <c:v>5.5062E-2</c:v>
                </c:pt>
                <c:pt idx="16">
                  <c:v>7.0540699999999998E-2</c:v>
                </c:pt>
                <c:pt idx="17">
                  <c:v>5.5198499999999998E-2</c:v>
                </c:pt>
                <c:pt idx="18">
                  <c:v>6.5290600000000004E-2</c:v>
                </c:pt>
                <c:pt idx="19">
                  <c:v>6.0204800000000003E-2</c:v>
                </c:pt>
                <c:pt idx="20">
                  <c:v>7.5229799999999999E-2</c:v>
                </c:pt>
                <c:pt idx="21">
                  <c:v>5.8202900000000002E-2</c:v>
                </c:pt>
                <c:pt idx="22">
                  <c:v>5.4593700000000002E-2</c:v>
                </c:pt>
                <c:pt idx="23">
                  <c:v>0.112757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D54-46B9-A557-ECD2A9CD19CA}"/>
            </c:ext>
          </c:extLst>
        </c:ser>
        <c:ser>
          <c:idx val="24"/>
          <c:order val="24"/>
          <c:tx>
            <c:strRef>
              <c:f>jitter!$AL$32</c:f>
              <c:strCache>
                <c:ptCount val="1"/>
                <c:pt idx="0">
                  <c:v>24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jitter!$AL$33:$AL$56</c:f>
              <c:numCache>
                <c:formatCode>General</c:formatCode>
                <c:ptCount val="24"/>
                <c:pt idx="0">
                  <c:v>0.15121399999999999</c:v>
                </c:pt>
                <c:pt idx="1">
                  <c:v>0.16395399999999999</c:v>
                </c:pt>
                <c:pt idx="2">
                  <c:v>8.1591800000000006E-2</c:v>
                </c:pt>
                <c:pt idx="3">
                  <c:v>0.109025</c:v>
                </c:pt>
                <c:pt idx="4">
                  <c:v>0.103103</c:v>
                </c:pt>
                <c:pt idx="5">
                  <c:v>7.3112200000000002E-2</c:v>
                </c:pt>
                <c:pt idx="6">
                  <c:v>0.11974600000000001</c:v>
                </c:pt>
                <c:pt idx="7">
                  <c:v>9.6762799999999996E-2</c:v>
                </c:pt>
                <c:pt idx="8">
                  <c:v>9.8074599999999998E-2</c:v>
                </c:pt>
                <c:pt idx="9">
                  <c:v>5.7826200000000001E-2</c:v>
                </c:pt>
                <c:pt idx="10">
                  <c:v>5.1750200000000003E-2</c:v>
                </c:pt>
                <c:pt idx="11">
                  <c:v>4.8755699999999999E-2</c:v>
                </c:pt>
                <c:pt idx="12">
                  <c:v>5.2577199999999998E-2</c:v>
                </c:pt>
                <c:pt idx="13">
                  <c:v>5.13908E-2</c:v>
                </c:pt>
                <c:pt idx="14">
                  <c:v>5.2347499999999998E-2</c:v>
                </c:pt>
                <c:pt idx="15">
                  <c:v>5.6338600000000003E-2</c:v>
                </c:pt>
                <c:pt idx="16">
                  <c:v>7.1965000000000001E-2</c:v>
                </c:pt>
                <c:pt idx="17">
                  <c:v>5.61228E-2</c:v>
                </c:pt>
                <c:pt idx="18">
                  <c:v>6.6371600000000003E-2</c:v>
                </c:pt>
                <c:pt idx="19">
                  <c:v>6.1236600000000002E-2</c:v>
                </c:pt>
                <c:pt idx="20">
                  <c:v>7.6715800000000001E-2</c:v>
                </c:pt>
                <c:pt idx="21">
                  <c:v>5.9396400000000002E-2</c:v>
                </c:pt>
                <c:pt idx="22">
                  <c:v>5.5711900000000002E-2</c:v>
                </c:pt>
                <c:pt idx="23">
                  <c:v>0.114965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D54-46B9-A557-ECD2A9CD19CA}"/>
            </c:ext>
          </c:extLst>
        </c:ser>
        <c:ser>
          <c:idx val="25"/>
          <c:order val="25"/>
          <c:tx>
            <c:strRef>
              <c:f>jitter!$AM$32</c:f>
              <c:strCache>
                <c:ptCount val="1"/>
                <c:pt idx="0">
                  <c:v>25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jitter!$AM$33:$AM$56</c:f>
              <c:numCache>
                <c:formatCode>General</c:formatCode>
                <c:ptCount val="24"/>
                <c:pt idx="0">
                  <c:v>0.15121399999999999</c:v>
                </c:pt>
                <c:pt idx="1">
                  <c:v>0.16395299999999999</c:v>
                </c:pt>
                <c:pt idx="2">
                  <c:v>8.1591700000000003E-2</c:v>
                </c:pt>
                <c:pt idx="3">
                  <c:v>0.109025</c:v>
                </c:pt>
                <c:pt idx="4">
                  <c:v>0.103103</c:v>
                </c:pt>
                <c:pt idx="5">
                  <c:v>7.3112099999999999E-2</c:v>
                </c:pt>
                <c:pt idx="6">
                  <c:v>0.11974600000000001</c:v>
                </c:pt>
                <c:pt idx="7">
                  <c:v>9.6762699999999993E-2</c:v>
                </c:pt>
                <c:pt idx="8">
                  <c:v>9.8074499999999995E-2</c:v>
                </c:pt>
                <c:pt idx="9">
                  <c:v>5.7826200000000001E-2</c:v>
                </c:pt>
                <c:pt idx="10">
                  <c:v>5.17501E-2</c:v>
                </c:pt>
                <c:pt idx="11">
                  <c:v>4.8755699999999999E-2</c:v>
                </c:pt>
                <c:pt idx="12">
                  <c:v>5.2577199999999998E-2</c:v>
                </c:pt>
                <c:pt idx="13">
                  <c:v>5.13908E-2</c:v>
                </c:pt>
                <c:pt idx="14">
                  <c:v>5.2347499999999998E-2</c:v>
                </c:pt>
                <c:pt idx="15">
                  <c:v>5.63385E-2</c:v>
                </c:pt>
                <c:pt idx="16">
                  <c:v>7.1965000000000001E-2</c:v>
                </c:pt>
                <c:pt idx="17">
                  <c:v>5.61228E-2</c:v>
                </c:pt>
                <c:pt idx="18">
                  <c:v>6.6371600000000003E-2</c:v>
                </c:pt>
                <c:pt idx="19">
                  <c:v>6.1236600000000002E-2</c:v>
                </c:pt>
                <c:pt idx="20">
                  <c:v>7.6715699999999998E-2</c:v>
                </c:pt>
                <c:pt idx="21">
                  <c:v>5.9396400000000002E-2</c:v>
                </c:pt>
                <c:pt idx="22">
                  <c:v>5.5711799999999999E-2</c:v>
                </c:pt>
                <c:pt idx="23">
                  <c:v>0.114965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D54-46B9-A557-ECD2A9CD19CA}"/>
            </c:ext>
          </c:extLst>
        </c:ser>
        <c:ser>
          <c:idx val="26"/>
          <c:order val="26"/>
          <c:tx>
            <c:strRef>
              <c:f>jitter!$AN$32</c:f>
              <c:strCache>
                <c:ptCount val="1"/>
                <c:pt idx="0">
                  <c:v>26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jitter!$AN$33:$AN$56</c:f>
              <c:numCache>
                <c:formatCode>General</c:formatCode>
                <c:ptCount val="24"/>
                <c:pt idx="0">
                  <c:v>0.48220299999999999</c:v>
                </c:pt>
                <c:pt idx="1">
                  <c:v>0.58215700000000004</c:v>
                </c:pt>
                <c:pt idx="2">
                  <c:v>0.37142900000000001</c:v>
                </c:pt>
                <c:pt idx="3">
                  <c:v>0.65530900000000003</c:v>
                </c:pt>
                <c:pt idx="4">
                  <c:v>0.908412</c:v>
                </c:pt>
                <c:pt idx="5">
                  <c:v>1.7009000000000001</c:v>
                </c:pt>
                <c:pt idx="6">
                  <c:v>0.974885</c:v>
                </c:pt>
                <c:pt idx="7">
                  <c:v>0.72120499999999998</c:v>
                </c:pt>
                <c:pt idx="8">
                  <c:v>0.59751699999999996</c:v>
                </c:pt>
                <c:pt idx="9">
                  <c:v>0.30662099999999998</c:v>
                </c:pt>
                <c:pt idx="10">
                  <c:v>0.22183900000000001</c:v>
                </c:pt>
                <c:pt idx="11">
                  <c:v>0.174765</c:v>
                </c:pt>
                <c:pt idx="12">
                  <c:v>0.17108499999999999</c:v>
                </c:pt>
                <c:pt idx="13">
                  <c:v>0.154584</c:v>
                </c:pt>
                <c:pt idx="14">
                  <c:v>0.14965200000000001</c:v>
                </c:pt>
                <c:pt idx="15">
                  <c:v>0.159134</c:v>
                </c:pt>
                <c:pt idx="16">
                  <c:v>0.20435700000000001</c:v>
                </c:pt>
                <c:pt idx="17">
                  <c:v>0.16141900000000001</c:v>
                </c:pt>
                <c:pt idx="18">
                  <c:v>0.19781699999999999</c:v>
                </c:pt>
                <c:pt idx="19">
                  <c:v>0.19645299999999999</c:v>
                </c:pt>
                <c:pt idx="20">
                  <c:v>0.274783</c:v>
                </c:pt>
                <c:pt idx="21">
                  <c:v>0.24584</c:v>
                </c:pt>
                <c:pt idx="22">
                  <c:v>0.26827200000000001</c:v>
                </c:pt>
                <c:pt idx="23">
                  <c:v>0.789493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D54-46B9-A557-ECD2A9CD19CA}"/>
            </c:ext>
          </c:extLst>
        </c:ser>
        <c:ser>
          <c:idx val="27"/>
          <c:order val="27"/>
          <c:tx>
            <c:strRef>
              <c:f>jitter!$AO$32</c:f>
              <c:strCache>
                <c:ptCount val="1"/>
                <c:pt idx="0">
                  <c:v>27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jitter!$AO$33:$AO$56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D54-46B9-A557-ECD2A9CD19CA}"/>
            </c:ext>
          </c:extLst>
        </c:ser>
        <c:ser>
          <c:idx val="28"/>
          <c:order val="28"/>
          <c:tx>
            <c:strRef>
              <c:f>jitter!$AP$32</c:f>
              <c:strCache>
                <c:ptCount val="1"/>
                <c:pt idx="0">
                  <c:v>28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jitter!$AP$33:$AP$56</c:f>
              <c:numCache>
                <c:formatCode>General</c:formatCode>
                <c:ptCount val="24"/>
                <c:pt idx="0">
                  <c:v>0.48213400000000001</c:v>
                </c:pt>
                <c:pt idx="1">
                  <c:v>0.58110499999999998</c:v>
                </c:pt>
                <c:pt idx="2">
                  <c:v>0.37128800000000001</c:v>
                </c:pt>
                <c:pt idx="3">
                  <c:v>0.65567200000000003</c:v>
                </c:pt>
                <c:pt idx="4">
                  <c:v>0.91019300000000003</c:v>
                </c:pt>
                <c:pt idx="5">
                  <c:v>1.7122299999999999</c:v>
                </c:pt>
                <c:pt idx="6">
                  <c:v>0.97074700000000003</c:v>
                </c:pt>
                <c:pt idx="7">
                  <c:v>0.71769700000000003</c:v>
                </c:pt>
                <c:pt idx="8">
                  <c:v>0.59389800000000004</c:v>
                </c:pt>
                <c:pt idx="9">
                  <c:v>0.30488100000000001</c:v>
                </c:pt>
                <c:pt idx="10">
                  <c:v>0.221082</c:v>
                </c:pt>
                <c:pt idx="11">
                  <c:v>0.17363400000000001</c:v>
                </c:pt>
                <c:pt idx="12">
                  <c:v>0.169409</c:v>
                </c:pt>
                <c:pt idx="13">
                  <c:v>0.152812</c:v>
                </c:pt>
                <c:pt idx="14">
                  <c:v>0.147476</c:v>
                </c:pt>
                <c:pt idx="15">
                  <c:v>0.156305</c:v>
                </c:pt>
                <c:pt idx="16">
                  <c:v>0.20053000000000001</c:v>
                </c:pt>
                <c:pt idx="17">
                  <c:v>0.15776999999999999</c:v>
                </c:pt>
                <c:pt idx="18">
                  <c:v>0.19295899999999999</c:v>
                </c:pt>
                <c:pt idx="19">
                  <c:v>0.19101499999999999</c:v>
                </c:pt>
                <c:pt idx="20">
                  <c:v>0.26576100000000002</c:v>
                </c:pt>
                <c:pt idx="21">
                  <c:v>0.23591699999999999</c:v>
                </c:pt>
                <c:pt idx="22">
                  <c:v>0.25431599999999999</c:v>
                </c:pt>
                <c:pt idx="23">
                  <c:v>0.72526000000000002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D54-46B9-A557-ECD2A9CD19CA}"/>
            </c:ext>
          </c:extLst>
        </c:ser>
        <c:ser>
          <c:idx val="29"/>
          <c:order val="29"/>
          <c:tx>
            <c:strRef>
              <c:f>jitter!$AQ$32</c:f>
              <c:strCache>
                <c:ptCount val="1"/>
                <c:pt idx="0">
                  <c:v>29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jitter!$AQ$33:$AQ$56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D54-46B9-A557-ECD2A9CD19CA}"/>
            </c:ext>
          </c:extLst>
        </c:ser>
        <c:ser>
          <c:idx val="30"/>
          <c:order val="30"/>
          <c:tx>
            <c:strRef>
              <c:f>jitter!$AR$32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jitter!$AR$33:$AR$56</c:f>
              <c:numCache>
                <c:formatCode>General</c:formatCode>
                <c:ptCount val="24"/>
                <c:pt idx="0">
                  <c:v>0.150502</c:v>
                </c:pt>
                <c:pt idx="1">
                  <c:v>0.163219</c:v>
                </c:pt>
                <c:pt idx="2">
                  <c:v>8.1238599999999994E-2</c:v>
                </c:pt>
                <c:pt idx="3">
                  <c:v>0.108528</c:v>
                </c:pt>
                <c:pt idx="4">
                  <c:v>0.102606</c:v>
                </c:pt>
                <c:pt idx="5">
                  <c:v>7.2737099999999999E-2</c:v>
                </c:pt>
                <c:pt idx="6">
                  <c:v>0.11912200000000001</c:v>
                </c:pt>
                <c:pt idx="7">
                  <c:v>9.62205E-2</c:v>
                </c:pt>
                <c:pt idx="8">
                  <c:v>9.7494499999999998E-2</c:v>
                </c:pt>
                <c:pt idx="9">
                  <c:v>5.7463399999999998E-2</c:v>
                </c:pt>
                <c:pt idx="10">
                  <c:v>5.1308100000000002E-2</c:v>
                </c:pt>
                <c:pt idx="11">
                  <c:v>4.84068E-2</c:v>
                </c:pt>
                <c:pt idx="12">
                  <c:v>5.2260099999999997E-2</c:v>
                </c:pt>
                <c:pt idx="13">
                  <c:v>5.1064199999999997E-2</c:v>
                </c:pt>
                <c:pt idx="14">
                  <c:v>5.2083499999999998E-2</c:v>
                </c:pt>
                <c:pt idx="15">
                  <c:v>5.6139099999999997E-2</c:v>
                </c:pt>
                <c:pt idx="16">
                  <c:v>7.1639599999999998E-2</c:v>
                </c:pt>
                <c:pt idx="17">
                  <c:v>5.59167E-2</c:v>
                </c:pt>
                <c:pt idx="18">
                  <c:v>6.6016099999999994E-2</c:v>
                </c:pt>
                <c:pt idx="19">
                  <c:v>6.0842500000000001E-2</c:v>
                </c:pt>
                <c:pt idx="20">
                  <c:v>7.6193899999999995E-2</c:v>
                </c:pt>
                <c:pt idx="21">
                  <c:v>5.8895299999999998E-2</c:v>
                </c:pt>
                <c:pt idx="22">
                  <c:v>5.5096800000000001E-2</c:v>
                </c:pt>
                <c:pt idx="23">
                  <c:v>0.113562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D54-46B9-A557-ECD2A9CD19CA}"/>
            </c:ext>
          </c:extLst>
        </c:ser>
        <c:ser>
          <c:idx val="31"/>
          <c:order val="31"/>
          <c:tx>
            <c:strRef>
              <c:f>jitter!$AS$32</c:f>
              <c:strCache>
                <c:ptCount val="1"/>
                <c:pt idx="0">
                  <c:v>31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jitter!$AS$33:$AS$56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D54-46B9-A557-ECD2A9CD19CA}"/>
            </c:ext>
          </c:extLst>
        </c:ser>
        <c:ser>
          <c:idx val="32"/>
          <c:order val="32"/>
          <c:tx>
            <c:strRef>
              <c:f>jitter!$AT$32</c:f>
              <c:strCache>
                <c:ptCount val="1"/>
                <c:pt idx="0">
                  <c:v>32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jitter!$AT$33:$AT$56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D54-46B9-A557-ECD2A9CD19CA}"/>
            </c:ext>
          </c:extLst>
        </c:ser>
        <c:ser>
          <c:idx val="33"/>
          <c:order val="33"/>
          <c:tx>
            <c:strRef>
              <c:f>jitter!$AU$32</c:f>
              <c:strCache>
                <c:ptCount val="1"/>
                <c:pt idx="0">
                  <c:v>33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jitter!$AU$33:$AU$56</c:f>
              <c:numCache>
                <c:formatCode>General</c:formatCode>
                <c:ptCount val="24"/>
                <c:pt idx="0">
                  <c:v>0.482211</c:v>
                </c:pt>
                <c:pt idx="1">
                  <c:v>0.58074499999999996</c:v>
                </c:pt>
                <c:pt idx="2">
                  <c:v>0.37086799999999998</c:v>
                </c:pt>
                <c:pt idx="3">
                  <c:v>0.65460700000000005</c:v>
                </c:pt>
                <c:pt idx="4">
                  <c:v>0.90785199999999999</c:v>
                </c:pt>
                <c:pt idx="5">
                  <c:v>1.6959200000000001</c:v>
                </c:pt>
                <c:pt idx="6">
                  <c:v>0.96698600000000001</c:v>
                </c:pt>
                <c:pt idx="7">
                  <c:v>0.71441200000000005</c:v>
                </c:pt>
                <c:pt idx="8">
                  <c:v>0.59094599999999997</c:v>
                </c:pt>
                <c:pt idx="9">
                  <c:v>0.30330600000000002</c:v>
                </c:pt>
                <c:pt idx="10">
                  <c:v>0.219999</c:v>
                </c:pt>
                <c:pt idx="11">
                  <c:v>0.17283699999999999</c:v>
                </c:pt>
                <c:pt idx="12">
                  <c:v>0.16822200000000001</c:v>
                </c:pt>
                <c:pt idx="13">
                  <c:v>0.15216499999999999</c:v>
                </c:pt>
                <c:pt idx="14">
                  <c:v>0.146449</c:v>
                </c:pt>
                <c:pt idx="15">
                  <c:v>0.15578500000000001</c:v>
                </c:pt>
                <c:pt idx="16">
                  <c:v>0.20017299999999999</c:v>
                </c:pt>
                <c:pt idx="17">
                  <c:v>0.15742800000000001</c:v>
                </c:pt>
                <c:pt idx="18">
                  <c:v>0.19240599999999999</c:v>
                </c:pt>
                <c:pt idx="19">
                  <c:v>0.19033800000000001</c:v>
                </c:pt>
                <c:pt idx="20">
                  <c:v>0.26455000000000001</c:v>
                </c:pt>
                <c:pt idx="21">
                  <c:v>0.23457800000000001</c:v>
                </c:pt>
                <c:pt idx="22">
                  <c:v>0.25240800000000002</c:v>
                </c:pt>
                <c:pt idx="23">
                  <c:v>0.71923099999999995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D54-46B9-A557-ECD2A9CD19CA}"/>
            </c:ext>
          </c:extLst>
        </c:ser>
        <c:ser>
          <c:idx val="34"/>
          <c:order val="34"/>
          <c:tx>
            <c:strRef>
              <c:f>jitter!$AV$32</c:f>
              <c:strCache>
                <c:ptCount val="1"/>
                <c:pt idx="0">
                  <c:v>34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jitter!$AV$33:$AV$56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0.196441</c:v>
                </c:pt>
                <c:pt idx="20">
                  <c:v>0.27461000000000002</c:v>
                </c:pt>
                <c:pt idx="21">
                  <c:v>0.245806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D54-46B9-A557-ECD2A9CD19CA}"/>
            </c:ext>
          </c:extLst>
        </c:ser>
        <c:ser>
          <c:idx val="35"/>
          <c:order val="35"/>
          <c:tx>
            <c:strRef>
              <c:f>jitter!$AW$32</c:f>
              <c:strCache>
                <c:ptCount val="1"/>
                <c:pt idx="0">
                  <c:v>35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jitter!$AW$33:$AW$56</c:f>
              <c:numCache>
                <c:formatCode>General</c:formatCode>
                <c:ptCount val="24"/>
                <c:pt idx="0">
                  <c:v>0.152888</c:v>
                </c:pt>
                <c:pt idx="1">
                  <c:v>0.165378</c:v>
                </c:pt>
                <c:pt idx="2">
                  <c:v>8.2134899999999997E-2</c:v>
                </c:pt>
                <c:pt idx="3">
                  <c:v>0.109724</c:v>
                </c:pt>
                <c:pt idx="4">
                  <c:v>0.10376199999999999</c:v>
                </c:pt>
                <c:pt idx="5">
                  <c:v>7.3556300000000005E-2</c:v>
                </c:pt>
                <c:pt idx="6">
                  <c:v>0.120336</c:v>
                </c:pt>
                <c:pt idx="7">
                  <c:v>9.7201700000000002E-2</c:v>
                </c:pt>
                <c:pt idx="8">
                  <c:v>9.8463300000000004E-2</c:v>
                </c:pt>
                <c:pt idx="9">
                  <c:v>5.8023600000000002E-2</c:v>
                </c:pt>
                <c:pt idx="10">
                  <c:v>5.1882499999999998E-2</c:v>
                </c:pt>
                <c:pt idx="11">
                  <c:v>4.8888800000000003E-2</c:v>
                </c:pt>
                <c:pt idx="12">
                  <c:v>5.2849E-2</c:v>
                </c:pt>
                <c:pt idx="13">
                  <c:v>5.1941399999999999E-2</c:v>
                </c:pt>
                <c:pt idx="14">
                  <c:v>5.3201900000000003E-2</c:v>
                </c:pt>
                <c:pt idx="15">
                  <c:v>5.7551900000000003E-2</c:v>
                </c:pt>
                <c:pt idx="16">
                  <c:v>7.3912900000000004E-2</c:v>
                </c:pt>
                <c:pt idx="17">
                  <c:v>5.7918699999999997E-2</c:v>
                </c:pt>
                <c:pt idx="18">
                  <c:v>6.8693599999999994E-2</c:v>
                </c:pt>
                <c:pt idx="19">
                  <c:v>6.3476500000000005E-2</c:v>
                </c:pt>
                <c:pt idx="20">
                  <c:v>7.9474299999999998E-2</c:v>
                </c:pt>
                <c:pt idx="21">
                  <c:v>6.1419300000000003E-2</c:v>
                </c:pt>
                <c:pt idx="22">
                  <c:v>5.7543200000000003E-2</c:v>
                </c:pt>
                <c:pt idx="23">
                  <c:v>0.118932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D54-46B9-A557-ECD2A9CD19CA}"/>
            </c:ext>
          </c:extLst>
        </c:ser>
        <c:ser>
          <c:idx val="36"/>
          <c:order val="36"/>
          <c:tx>
            <c:strRef>
              <c:f>jitter!$AX$32</c:f>
              <c:strCache>
                <c:ptCount val="1"/>
                <c:pt idx="0">
                  <c:v>36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jitter!$AX$33:$AX$56</c:f>
              <c:numCache>
                <c:formatCode>General</c:formatCode>
                <c:ptCount val="24"/>
                <c:pt idx="0">
                  <c:v>0.48283999999999999</c:v>
                </c:pt>
                <c:pt idx="1">
                  <c:v>0.58242499999999997</c:v>
                </c:pt>
                <c:pt idx="2">
                  <c:v>0.37144700000000003</c:v>
                </c:pt>
                <c:pt idx="3">
                  <c:v>0.65537199999999995</c:v>
                </c:pt>
                <c:pt idx="4">
                  <c:v>0.90866000000000002</c:v>
                </c:pt>
                <c:pt idx="5">
                  <c:v>1.7046300000000001</c:v>
                </c:pt>
                <c:pt idx="6">
                  <c:v>0.97439600000000004</c:v>
                </c:pt>
                <c:pt idx="7">
                  <c:v>0.72044299999999994</c:v>
                </c:pt>
                <c:pt idx="8">
                  <c:v>0.59607900000000003</c:v>
                </c:pt>
                <c:pt idx="9">
                  <c:v>0.30537300000000001</c:v>
                </c:pt>
                <c:pt idx="10">
                  <c:v>0.22112799999999999</c:v>
                </c:pt>
                <c:pt idx="11">
                  <c:v>0.17360300000000001</c:v>
                </c:pt>
                <c:pt idx="12">
                  <c:v>0.16994100000000001</c:v>
                </c:pt>
                <c:pt idx="13">
                  <c:v>0.15435399999999999</c:v>
                </c:pt>
                <c:pt idx="14">
                  <c:v>0.149839</c:v>
                </c:pt>
                <c:pt idx="15">
                  <c:v>0.15962999999999999</c:v>
                </c:pt>
                <c:pt idx="16">
                  <c:v>0.20591599999999999</c:v>
                </c:pt>
                <c:pt idx="17">
                  <c:v>0.162966</c:v>
                </c:pt>
                <c:pt idx="18">
                  <c:v>0.200324</c:v>
                </c:pt>
                <c:pt idx="19">
                  <c:v>0.199346</c:v>
                </c:pt>
                <c:pt idx="20">
                  <c:v>0.27889000000000003</c:v>
                </c:pt>
                <c:pt idx="21">
                  <c:v>0.24984799999999999</c:v>
                </c:pt>
                <c:pt idx="22">
                  <c:v>0.27384199999999997</c:v>
                </c:pt>
                <c:pt idx="23">
                  <c:v>0.81573700000000005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D54-46B9-A557-ECD2A9CD19CA}"/>
            </c:ext>
          </c:extLst>
        </c:ser>
        <c:ser>
          <c:idx val="37"/>
          <c:order val="37"/>
          <c:tx>
            <c:strRef>
              <c:f>jitter!$AY$32</c:f>
              <c:strCache>
                <c:ptCount val="1"/>
                <c:pt idx="0">
                  <c:v>37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jitter!$AY$33:$AY$56</c:f>
              <c:numCache>
                <c:formatCode>General</c:formatCode>
                <c:ptCount val="24"/>
                <c:pt idx="0">
                  <c:v>0.47728799999999999</c:v>
                </c:pt>
                <c:pt idx="1">
                  <c:v>0.57532799999999995</c:v>
                </c:pt>
                <c:pt idx="2">
                  <c:v>0.36561399999999999</c:v>
                </c:pt>
                <c:pt idx="3">
                  <c:v>0.63973199999999997</c:v>
                </c:pt>
                <c:pt idx="4">
                  <c:v>0.87309599999999998</c:v>
                </c:pt>
                <c:pt idx="5">
                  <c:v>1.46956</c:v>
                </c:pt>
                <c:pt idx="6">
                  <c:v>0.92897200000000002</c:v>
                </c:pt>
                <c:pt idx="7">
                  <c:v>0.68413400000000002</c:v>
                </c:pt>
                <c:pt idx="8">
                  <c:v>0.57193400000000005</c:v>
                </c:pt>
                <c:pt idx="9">
                  <c:v>0.29439100000000001</c:v>
                </c:pt>
                <c:pt idx="10">
                  <c:v>0.21459700000000001</c:v>
                </c:pt>
                <c:pt idx="11">
                  <c:v>0.17022899999999999</c:v>
                </c:pt>
                <c:pt idx="12">
                  <c:v>0.166486</c:v>
                </c:pt>
                <c:pt idx="13">
                  <c:v>0.151647</c:v>
                </c:pt>
                <c:pt idx="14">
                  <c:v>0.146398</c:v>
                </c:pt>
                <c:pt idx="15">
                  <c:v>0.15681700000000001</c:v>
                </c:pt>
                <c:pt idx="16">
                  <c:v>0.20217399999999999</c:v>
                </c:pt>
                <c:pt idx="17">
                  <c:v>0.159662</c:v>
                </c:pt>
                <c:pt idx="18">
                  <c:v>0.19527800000000001</c:v>
                </c:pt>
                <c:pt idx="19">
                  <c:v>0.19337299999999999</c:v>
                </c:pt>
                <c:pt idx="20">
                  <c:v>0.26943800000000001</c:v>
                </c:pt>
                <c:pt idx="21">
                  <c:v>0.23969199999999999</c:v>
                </c:pt>
                <c:pt idx="22">
                  <c:v>0.25933499999999998</c:v>
                </c:pt>
                <c:pt idx="23">
                  <c:v>0.75442900000000002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D54-46B9-A557-ECD2A9CD19CA}"/>
            </c:ext>
          </c:extLst>
        </c:ser>
        <c:ser>
          <c:idx val="38"/>
          <c:order val="38"/>
          <c:tx>
            <c:strRef>
              <c:f>jitter!$AZ$32</c:f>
              <c:strCache>
                <c:ptCount val="1"/>
                <c:pt idx="0">
                  <c:v>38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jitter!$AZ$33:$AZ$56</c:f>
              <c:numCache>
                <c:formatCode>General</c:formatCode>
                <c:ptCount val="24"/>
                <c:pt idx="0">
                  <c:v>0.47734900000000002</c:v>
                </c:pt>
                <c:pt idx="1">
                  <c:v>0.57447000000000004</c:v>
                </c:pt>
                <c:pt idx="2">
                  <c:v>0.36557299999999998</c:v>
                </c:pt>
                <c:pt idx="3">
                  <c:v>0.64029199999999997</c:v>
                </c:pt>
                <c:pt idx="4">
                  <c:v>0.87545499999999998</c:v>
                </c:pt>
                <c:pt idx="5">
                  <c:v>1.48166</c:v>
                </c:pt>
                <c:pt idx="6">
                  <c:v>0.92531600000000003</c:v>
                </c:pt>
                <c:pt idx="7">
                  <c:v>0.68053900000000001</c:v>
                </c:pt>
                <c:pt idx="8">
                  <c:v>0.567971</c:v>
                </c:pt>
                <c:pt idx="9">
                  <c:v>0.29231000000000001</c:v>
                </c:pt>
                <c:pt idx="10">
                  <c:v>0.21292</c:v>
                </c:pt>
                <c:pt idx="11">
                  <c:v>0.16872999999999999</c:v>
                </c:pt>
                <c:pt idx="12">
                  <c:v>0.164656</c:v>
                </c:pt>
                <c:pt idx="13">
                  <c:v>0.14960999999999999</c:v>
                </c:pt>
                <c:pt idx="14">
                  <c:v>0.14413300000000001</c:v>
                </c:pt>
                <c:pt idx="15">
                  <c:v>0.15409400000000001</c:v>
                </c:pt>
                <c:pt idx="16">
                  <c:v>0.19824600000000001</c:v>
                </c:pt>
                <c:pt idx="17">
                  <c:v>0.15609200000000001</c:v>
                </c:pt>
                <c:pt idx="18">
                  <c:v>0.190272</c:v>
                </c:pt>
                <c:pt idx="19">
                  <c:v>0.187666</c:v>
                </c:pt>
                <c:pt idx="20">
                  <c:v>0.260154</c:v>
                </c:pt>
                <c:pt idx="21">
                  <c:v>0.229404</c:v>
                </c:pt>
                <c:pt idx="22">
                  <c:v>0.24458299999999999</c:v>
                </c:pt>
                <c:pt idx="23">
                  <c:v>0.68845000000000001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D54-46B9-A557-ECD2A9CD19CA}"/>
            </c:ext>
          </c:extLst>
        </c:ser>
        <c:ser>
          <c:idx val="39"/>
          <c:order val="39"/>
          <c:tx>
            <c:strRef>
              <c:f>jitter!$BA$32</c:f>
              <c:strCache>
                <c:ptCount val="1"/>
                <c:pt idx="0">
                  <c:v>39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jitter!$BA$33:$BA$56</c:f>
              <c:numCache>
                <c:formatCode>General</c:formatCode>
                <c:ptCount val="24"/>
                <c:pt idx="0">
                  <c:v>0.48220299999999999</c:v>
                </c:pt>
                <c:pt idx="1">
                  <c:v>0.58215700000000004</c:v>
                </c:pt>
                <c:pt idx="2">
                  <c:v>0.37142900000000001</c:v>
                </c:pt>
                <c:pt idx="3">
                  <c:v>0.65530900000000003</c:v>
                </c:pt>
                <c:pt idx="4">
                  <c:v>0.908412</c:v>
                </c:pt>
                <c:pt idx="5">
                  <c:v>1.7009000000000001</c:v>
                </c:pt>
                <c:pt idx="6">
                  <c:v>0.974885</c:v>
                </c:pt>
                <c:pt idx="7">
                  <c:v>0.72120499999999998</c:v>
                </c:pt>
                <c:pt idx="8">
                  <c:v>0.59751699999999996</c:v>
                </c:pt>
                <c:pt idx="9">
                  <c:v>0.30662099999999998</c:v>
                </c:pt>
                <c:pt idx="10">
                  <c:v>0.22183900000000001</c:v>
                </c:pt>
                <c:pt idx="11">
                  <c:v>0.174765</c:v>
                </c:pt>
                <c:pt idx="12">
                  <c:v>0.17108499999999999</c:v>
                </c:pt>
                <c:pt idx="13">
                  <c:v>0.154584</c:v>
                </c:pt>
                <c:pt idx="14">
                  <c:v>0.14965200000000001</c:v>
                </c:pt>
                <c:pt idx="15">
                  <c:v>0.159134</c:v>
                </c:pt>
                <c:pt idx="16">
                  <c:v>0.20435700000000001</c:v>
                </c:pt>
                <c:pt idx="17">
                  <c:v>0.16141900000000001</c:v>
                </c:pt>
                <c:pt idx="18">
                  <c:v>0.19781699999999999</c:v>
                </c:pt>
                <c:pt idx="19">
                  <c:v>0.19645299999999999</c:v>
                </c:pt>
                <c:pt idx="20">
                  <c:v>0.274783</c:v>
                </c:pt>
                <c:pt idx="21">
                  <c:v>0.24584</c:v>
                </c:pt>
                <c:pt idx="22">
                  <c:v>0.26827200000000001</c:v>
                </c:pt>
                <c:pt idx="23">
                  <c:v>0.789493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6D54-46B9-A557-ECD2A9CD19CA}"/>
            </c:ext>
          </c:extLst>
        </c:ser>
        <c:ser>
          <c:idx val="40"/>
          <c:order val="40"/>
          <c:tx>
            <c:strRef>
              <c:f>jitter!$BB$32</c:f>
              <c:strCache>
                <c:ptCount val="1"/>
                <c:pt idx="0">
                  <c:v>40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jitter!$BB$33:$BB$56</c:f>
              <c:numCache>
                <c:formatCode>General</c:formatCode>
                <c:ptCount val="24"/>
                <c:pt idx="0">
                  <c:v>0.48218</c:v>
                </c:pt>
                <c:pt idx="1">
                  <c:v>0.58213800000000004</c:v>
                </c:pt>
                <c:pt idx="2">
                  <c:v>0.37142900000000001</c:v>
                </c:pt>
                <c:pt idx="3">
                  <c:v>0.65533600000000003</c:v>
                </c:pt>
                <c:pt idx="4">
                  <c:v>0.90834199999999998</c:v>
                </c:pt>
                <c:pt idx="5">
                  <c:v>1.7003999999999999</c:v>
                </c:pt>
                <c:pt idx="6">
                  <c:v>0.974661</c:v>
                </c:pt>
                <c:pt idx="7">
                  <c:v>0.72123000000000004</c:v>
                </c:pt>
                <c:pt idx="8">
                  <c:v>0.597688</c:v>
                </c:pt>
                <c:pt idx="9">
                  <c:v>0.30681599999999998</c:v>
                </c:pt>
                <c:pt idx="10">
                  <c:v>0.222633</c:v>
                </c:pt>
                <c:pt idx="11">
                  <c:v>0.17502799999999999</c:v>
                </c:pt>
                <c:pt idx="12">
                  <c:v>0.17114099999999999</c:v>
                </c:pt>
                <c:pt idx="13">
                  <c:v>0.15474599999999999</c:v>
                </c:pt>
                <c:pt idx="14">
                  <c:v>0.149644</c:v>
                </c:pt>
                <c:pt idx="15">
                  <c:v>0.15889800000000001</c:v>
                </c:pt>
                <c:pt idx="16">
                  <c:v>0.20425499999999999</c:v>
                </c:pt>
                <c:pt idx="17">
                  <c:v>0.16115199999999999</c:v>
                </c:pt>
                <c:pt idx="18">
                  <c:v>0.19770699999999999</c:v>
                </c:pt>
                <c:pt idx="19">
                  <c:v>0.19644200000000001</c:v>
                </c:pt>
                <c:pt idx="20">
                  <c:v>0.27461000000000002</c:v>
                </c:pt>
                <c:pt idx="21">
                  <c:v>0.245807</c:v>
                </c:pt>
                <c:pt idx="22">
                  <c:v>0.26872200000000002</c:v>
                </c:pt>
                <c:pt idx="23">
                  <c:v>0.79179500000000003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6D54-46B9-A557-ECD2A9CD19CA}"/>
            </c:ext>
          </c:extLst>
        </c:ser>
        <c:ser>
          <c:idx val="41"/>
          <c:order val="41"/>
          <c:tx>
            <c:strRef>
              <c:f>jitter!$BC$32</c:f>
              <c:strCache>
                <c:ptCount val="1"/>
                <c:pt idx="0">
                  <c:v>41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jitter!$BC$33:$BC$56</c:f>
              <c:numCache>
                <c:formatCode>General</c:formatCode>
                <c:ptCount val="24"/>
                <c:pt idx="0">
                  <c:v>0.150502</c:v>
                </c:pt>
                <c:pt idx="1">
                  <c:v>0.163219</c:v>
                </c:pt>
                <c:pt idx="2">
                  <c:v>8.1238599999999994E-2</c:v>
                </c:pt>
                <c:pt idx="3">
                  <c:v>0.108528</c:v>
                </c:pt>
                <c:pt idx="4">
                  <c:v>0.102606</c:v>
                </c:pt>
                <c:pt idx="5">
                  <c:v>7.2737099999999999E-2</c:v>
                </c:pt>
                <c:pt idx="6">
                  <c:v>0.11912200000000001</c:v>
                </c:pt>
                <c:pt idx="7">
                  <c:v>9.6220399999999998E-2</c:v>
                </c:pt>
                <c:pt idx="8">
                  <c:v>9.7494399999999995E-2</c:v>
                </c:pt>
                <c:pt idx="9">
                  <c:v>5.7463399999999998E-2</c:v>
                </c:pt>
                <c:pt idx="10">
                  <c:v>5.1307999999999999E-2</c:v>
                </c:pt>
                <c:pt idx="11">
                  <c:v>4.8406699999999997E-2</c:v>
                </c:pt>
                <c:pt idx="12">
                  <c:v>5.2260099999999997E-2</c:v>
                </c:pt>
                <c:pt idx="13">
                  <c:v>5.1064199999999997E-2</c:v>
                </c:pt>
                <c:pt idx="14">
                  <c:v>5.2083400000000002E-2</c:v>
                </c:pt>
                <c:pt idx="15">
                  <c:v>5.6139099999999997E-2</c:v>
                </c:pt>
                <c:pt idx="16">
                  <c:v>7.1639499999999995E-2</c:v>
                </c:pt>
                <c:pt idx="17">
                  <c:v>5.5916599999999997E-2</c:v>
                </c:pt>
                <c:pt idx="18">
                  <c:v>6.6016000000000005E-2</c:v>
                </c:pt>
                <c:pt idx="19">
                  <c:v>6.0842399999999998E-2</c:v>
                </c:pt>
                <c:pt idx="20">
                  <c:v>7.6193700000000003E-2</c:v>
                </c:pt>
                <c:pt idx="21">
                  <c:v>5.8895099999999999E-2</c:v>
                </c:pt>
                <c:pt idx="22">
                  <c:v>5.5096699999999998E-2</c:v>
                </c:pt>
                <c:pt idx="23">
                  <c:v>0.113562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6D54-46B9-A557-ECD2A9CD19CA}"/>
            </c:ext>
          </c:extLst>
        </c:ser>
        <c:ser>
          <c:idx val="42"/>
          <c:order val="42"/>
          <c:tx>
            <c:strRef>
              <c:f>jitter!$BD$32</c:f>
              <c:strCache>
                <c:ptCount val="1"/>
                <c:pt idx="0">
                  <c:v>42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jitter!$BD$33:$BD$56</c:f>
              <c:numCache>
                <c:formatCode>General</c:formatCode>
                <c:ptCount val="24"/>
                <c:pt idx="0">
                  <c:v>0.152889</c:v>
                </c:pt>
                <c:pt idx="1">
                  <c:v>0.165378</c:v>
                </c:pt>
                <c:pt idx="2">
                  <c:v>8.2135E-2</c:v>
                </c:pt>
                <c:pt idx="3">
                  <c:v>0.109724</c:v>
                </c:pt>
                <c:pt idx="4">
                  <c:v>0.10376199999999999</c:v>
                </c:pt>
                <c:pt idx="5">
                  <c:v>7.3556300000000005E-2</c:v>
                </c:pt>
                <c:pt idx="6">
                  <c:v>0.120336</c:v>
                </c:pt>
                <c:pt idx="7">
                  <c:v>9.7201800000000005E-2</c:v>
                </c:pt>
                <c:pt idx="8">
                  <c:v>9.8463300000000004E-2</c:v>
                </c:pt>
                <c:pt idx="9">
                  <c:v>5.8023600000000002E-2</c:v>
                </c:pt>
                <c:pt idx="10">
                  <c:v>5.1882499999999998E-2</c:v>
                </c:pt>
                <c:pt idx="11">
                  <c:v>4.8888800000000003E-2</c:v>
                </c:pt>
                <c:pt idx="12">
                  <c:v>5.2849E-2</c:v>
                </c:pt>
                <c:pt idx="13">
                  <c:v>5.1941399999999999E-2</c:v>
                </c:pt>
                <c:pt idx="14">
                  <c:v>5.3201999999999999E-2</c:v>
                </c:pt>
                <c:pt idx="15">
                  <c:v>5.7551999999999999E-2</c:v>
                </c:pt>
                <c:pt idx="16">
                  <c:v>7.3912900000000004E-2</c:v>
                </c:pt>
                <c:pt idx="17">
                  <c:v>5.7918699999999997E-2</c:v>
                </c:pt>
                <c:pt idx="18">
                  <c:v>6.8693699999999996E-2</c:v>
                </c:pt>
                <c:pt idx="19">
                  <c:v>6.3476500000000005E-2</c:v>
                </c:pt>
                <c:pt idx="20">
                  <c:v>7.9474400000000001E-2</c:v>
                </c:pt>
                <c:pt idx="21">
                  <c:v>6.1419399999999999E-2</c:v>
                </c:pt>
                <c:pt idx="22">
                  <c:v>5.7543200000000003E-2</c:v>
                </c:pt>
                <c:pt idx="23">
                  <c:v>0.118932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6D54-46B9-A557-ECD2A9CD19CA}"/>
            </c:ext>
          </c:extLst>
        </c:ser>
        <c:ser>
          <c:idx val="43"/>
          <c:order val="43"/>
          <c:tx>
            <c:strRef>
              <c:f>jitter!$BE$32</c:f>
              <c:strCache>
                <c:ptCount val="1"/>
                <c:pt idx="0">
                  <c:v>43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jitter!$BE$33:$BE$56</c:f>
              <c:numCache>
                <c:formatCode>General</c:formatCode>
                <c:ptCount val="24"/>
                <c:pt idx="0">
                  <c:v>0.15121399999999999</c:v>
                </c:pt>
                <c:pt idx="1">
                  <c:v>0.16395299999999999</c:v>
                </c:pt>
                <c:pt idx="2">
                  <c:v>8.1591700000000003E-2</c:v>
                </c:pt>
                <c:pt idx="3">
                  <c:v>0.109025</c:v>
                </c:pt>
                <c:pt idx="4">
                  <c:v>0.103103</c:v>
                </c:pt>
                <c:pt idx="5">
                  <c:v>7.3112099999999999E-2</c:v>
                </c:pt>
                <c:pt idx="6">
                  <c:v>0.11974600000000001</c:v>
                </c:pt>
                <c:pt idx="7">
                  <c:v>9.6762699999999993E-2</c:v>
                </c:pt>
                <c:pt idx="8">
                  <c:v>9.8074499999999995E-2</c:v>
                </c:pt>
                <c:pt idx="9">
                  <c:v>5.7826200000000001E-2</c:v>
                </c:pt>
                <c:pt idx="10">
                  <c:v>5.17501E-2</c:v>
                </c:pt>
                <c:pt idx="11">
                  <c:v>4.8755699999999999E-2</c:v>
                </c:pt>
                <c:pt idx="12">
                  <c:v>5.2577199999999998E-2</c:v>
                </c:pt>
                <c:pt idx="13">
                  <c:v>5.1390699999999997E-2</c:v>
                </c:pt>
                <c:pt idx="14">
                  <c:v>5.2347499999999998E-2</c:v>
                </c:pt>
                <c:pt idx="15">
                  <c:v>5.63385E-2</c:v>
                </c:pt>
                <c:pt idx="16">
                  <c:v>7.1965000000000001E-2</c:v>
                </c:pt>
                <c:pt idx="17">
                  <c:v>5.61228E-2</c:v>
                </c:pt>
                <c:pt idx="18">
                  <c:v>6.6371600000000003E-2</c:v>
                </c:pt>
                <c:pt idx="19">
                  <c:v>6.1236600000000002E-2</c:v>
                </c:pt>
                <c:pt idx="20">
                  <c:v>7.6715699999999998E-2</c:v>
                </c:pt>
                <c:pt idx="21">
                  <c:v>5.9396400000000002E-2</c:v>
                </c:pt>
                <c:pt idx="22">
                  <c:v>5.5711799999999999E-2</c:v>
                </c:pt>
                <c:pt idx="23">
                  <c:v>0.114965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6D54-46B9-A557-ECD2A9CD19CA}"/>
            </c:ext>
          </c:extLst>
        </c:ser>
        <c:ser>
          <c:idx val="44"/>
          <c:order val="44"/>
          <c:tx>
            <c:strRef>
              <c:f>jitter!$BF$32</c:f>
              <c:strCache>
                <c:ptCount val="1"/>
                <c:pt idx="0">
                  <c:v>44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jitter!$BF$33:$BF$56</c:f>
              <c:numCache>
                <c:formatCode>General</c:formatCode>
                <c:ptCount val="24"/>
                <c:pt idx="0">
                  <c:v>0.15215999999999999</c:v>
                </c:pt>
                <c:pt idx="1">
                  <c:v>0.16317400000000001</c:v>
                </c:pt>
                <c:pt idx="2">
                  <c:v>8.0273200000000003E-2</c:v>
                </c:pt>
                <c:pt idx="3">
                  <c:v>0.10668800000000001</c:v>
                </c:pt>
                <c:pt idx="4">
                  <c:v>0.100323</c:v>
                </c:pt>
                <c:pt idx="5">
                  <c:v>7.04462E-2</c:v>
                </c:pt>
                <c:pt idx="6">
                  <c:v>0.113537</c:v>
                </c:pt>
                <c:pt idx="7">
                  <c:v>9.07081E-2</c:v>
                </c:pt>
                <c:pt idx="8">
                  <c:v>9.1032000000000002E-2</c:v>
                </c:pt>
                <c:pt idx="9">
                  <c:v>5.3340400000000003E-2</c:v>
                </c:pt>
                <c:pt idx="10">
                  <c:v>4.7548699999999999E-2</c:v>
                </c:pt>
                <c:pt idx="11">
                  <c:v>4.4711000000000001E-2</c:v>
                </c:pt>
                <c:pt idx="12">
                  <c:v>4.8195300000000003E-2</c:v>
                </c:pt>
                <c:pt idx="13">
                  <c:v>4.7247400000000002E-2</c:v>
                </c:pt>
                <c:pt idx="14">
                  <c:v>4.8300999999999997E-2</c:v>
                </c:pt>
                <c:pt idx="15">
                  <c:v>5.2151599999999999E-2</c:v>
                </c:pt>
                <c:pt idx="16">
                  <c:v>6.6855999999999999E-2</c:v>
                </c:pt>
                <c:pt idx="17">
                  <c:v>5.2242200000000003E-2</c:v>
                </c:pt>
                <c:pt idx="18">
                  <c:v>6.1769699999999997E-2</c:v>
                </c:pt>
                <c:pt idx="19">
                  <c:v>5.6886199999999998E-2</c:v>
                </c:pt>
                <c:pt idx="20">
                  <c:v>7.1039699999999997E-2</c:v>
                </c:pt>
                <c:pt idx="21">
                  <c:v>5.4582699999999998E-2</c:v>
                </c:pt>
                <c:pt idx="22">
                  <c:v>5.0547000000000002E-2</c:v>
                </c:pt>
                <c:pt idx="23">
                  <c:v>0.10324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D54-46B9-A557-ECD2A9CD19CA}"/>
            </c:ext>
          </c:extLst>
        </c:ser>
        <c:ser>
          <c:idx val="45"/>
          <c:order val="45"/>
          <c:tx>
            <c:strRef>
              <c:f>jitter!$BG$32</c:f>
              <c:strCache>
                <c:ptCount val="1"/>
                <c:pt idx="0">
                  <c:v>45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jitter!$BG$33:$BG$56</c:f>
              <c:numCache>
                <c:formatCode>General</c:formatCode>
                <c:ptCount val="24"/>
                <c:pt idx="0">
                  <c:v>0.47732000000000002</c:v>
                </c:pt>
                <c:pt idx="1">
                  <c:v>0.57532700000000003</c:v>
                </c:pt>
                <c:pt idx="2">
                  <c:v>0.36560999999999999</c:v>
                </c:pt>
                <c:pt idx="3">
                  <c:v>0.63975199999999999</c:v>
                </c:pt>
                <c:pt idx="4">
                  <c:v>0.87301399999999996</c:v>
                </c:pt>
                <c:pt idx="5">
                  <c:v>1.46923</c:v>
                </c:pt>
                <c:pt idx="6">
                  <c:v>0.92873499999999998</c:v>
                </c:pt>
                <c:pt idx="7">
                  <c:v>0.68415400000000004</c:v>
                </c:pt>
                <c:pt idx="8">
                  <c:v>0.57208300000000001</c:v>
                </c:pt>
                <c:pt idx="9">
                  <c:v>0.29455399999999998</c:v>
                </c:pt>
                <c:pt idx="10">
                  <c:v>0.215309</c:v>
                </c:pt>
                <c:pt idx="11">
                  <c:v>0.17047100000000001</c:v>
                </c:pt>
                <c:pt idx="12">
                  <c:v>0.16653699999999999</c:v>
                </c:pt>
                <c:pt idx="13">
                  <c:v>0.15180399999999999</c:v>
                </c:pt>
                <c:pt idx="14">
                  <c:v>0.14641199999999999</c:v>
                </c:pt>
                <c:pt idx="15">
                  <c:v>0.15662899999999999</c:v>
                </c:pt>
                <c:pt idx="16">
                  <c:v>0.20213600000000001</c:v>
                </c:pt>
                <c:pt idx="17">
                  <c:v>0.15947600000000001</c:v>
                </c:pt>
                <c:pt idx="18">
                  <c:v>0.19528100000000001</c:v>
                </c:pt>
                <c:pt idx="19">
                  <c:v>0.19350600000000001</c:v>
                </c:pt>
                <c:pt idx="20">
                  <c:v>0.26954800000000001</c:v>
                </c:pt>
                <c:pt idx="21">
                  <c:v>0.23998900000000001</c:v>
                </c:pt>
                <c:pt idx="22">
                  <c:v>0.26023600000000002</c:v>
                </c:pt>
                <c:pt idx="23">
                  <c:v>0.75882899999999998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6D54-46B9-A557-ECD2A9CD19CA}"/>
            </c:ext>
          </c:extLst>
        </c:ser>
        <c:ser>
          <c:idx val="46"/>
          <c:order val="46"/>
          <c:tx>
            <c:strRef>
              <c:f>jitter!$BH$32</c:f>
              <c:strCache>
                <c:ptCount val="1"/>
                <c:pt idx="0">
                  <c:v>46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jitter!$BH$33:$BH$56</c:f>
              <c:numCache>
                <c:formatCode>General</c:formatCode>
                <c:ptCount val="24"/>
                <c:pt idx="0">
                  <c:v>0.48288300000000001</c:v>
                </c:pt>
                <c:pt idx="1">
                  <c:v>0.58140099999999995</c:v>
                </c:pt>
                <c:pt idx="2">
                  <c:v>0.37129499999999999</c:v>
                </c:pt>
                <c:pt idx="3">
                  <c:v>0.65569699999999997</c:v>
                </c:pt>
                <c:pt idx="4">
                  <c:v>0.91050900000000001</c:v>
                </c:pt>
                <c:pt idx="5">
                  <c:v>1.7167699999999999</c:v>
                </c:pt>
                <c:pt idx="6">
                  <c:v>0.97037099999999998</c:v>
                </c:pt>
                <c:pt idx="7">
                  <c:v>0.716804</c:v>
                </c:pt>
                <c:pt idx="8">
                  <c:v>0.59213800000000005</c:v>
                </c:pt>
                <c:pt idx="9">
                  <c:v>0.30333199999999999</c:v>
                </c:pt>
                <c:pt idx="10">
                  <c:v>0.21949099999999999</c:v>
                </c:pt>
                <c:pt idx="11">
                  <c:v>0.17213700000000001</c:v>
                </c:pt>
                <c:pt idx="12">
                  <c:v>0.168159</c:v>
                </c:pt>
                <c:pt idx="13">
                  <c:v>0.152422</c:v>
                </c:pt>
                <c:pt idx="14">
                  <c:v>0.14771500000000001</c:v>
                </c:pt>
                <c:pt idx="15">
                  <c:v>0.15712300000000001</c:v>
                </c:pt>
                <c:pt idx="16">
                  <c:v>0.20235900000000001</c:v>
                </c:pt>
                <c:pt idx="17">
                  <c:v>0.15976099999999999</c:v>
                </c:pt>
                <c:pt idx="18">
                  <c:v>0.19583600000000001</c:v>
                </c:pt>
                <c:pt idx="19">
                  <c:v>0.194215</c:v>
                </c:pt>
                <c:pt idx="20">
                  <c:v>0.270511</c:v>
                </c:pt>
                <c:pt idx="21">
                  <c:v>0.24041399999999999</c:v>
                </c:pt>
                <c:pt idx="22">
                  <c:v>0.25992599999999999</c:v>
                </c:pt>
                <c:pt idx="23">
                  <c:v>0.74979200000000001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6D54-46B9-A557-ECD2A9CD19CA}"/>
            </c:ext>
          </c:extLst>
        </c:ser>
        <c:ser>
          <c:idx val="47"/>
          <c:order val="47"/>
          <c:tx>
            <c:strRef>
              <c:f>jitter!$BI$32</c:f>
              <c:strCache>
                <c:ptCount val="1"/>
                <c:pt idx="0">
                  <c:v>47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jitter!$BI$33:$BI$56</c:f>
              <c:numCache>
                <c:formatCode>General</c:formatCode>
                <c:ptCount val="24"/>
                <c:pt idx="0">
                  <c:v>0.152888</c:v>
                </c:pt>
                <c:pt idx="1">
                  <c:v>0.165378</c:v>
                </c:pt>
                <c:pt idx="2">
                  <c:v>8.2134899999999997E-2</c:v>
                </c:pt>
                <c:pt idx="3">
                  <c:v>0.109724</c:v>
                </c:pt>
                <c:pt idx="4">
                  <c:v>0.10376199999999999</c:v>
                </c:pt>
                <c:pt idx="5">
                  <c:v>7.3556300000000005E-2</c:v>
                </c:pt>
                <c:pt idx="6">
                  <c:v>0.120336</c:v>
                </c:pt>
                <c:pt idx="7">
                  <c:v>9.7201700000000002E-2</c:v>
                </c:pt>
                <c:pt idx="8">
                  <c:v>9.8463200000000001E-2</c:v>
                </c:pt>
                <c:pt idx="9">
                  <c:v>5.8023600000000002E-2</c:v>
                </c:pt>
                <c:pt idx="10">
                  <c:v>5.1882400000000002E-2</c:v>
                </c:pt>
                <c:pt idx="11">
                  <c:v>4.8888800000000003E-2</c:v>
                </c:pt>
                <c:pt idx="12">
                  <c:v>5.2849E-2</c:v>
                </c:pt>
                <c:pt idx="13">
                  <c:v>5.1941399999999999E-2</c:v>
                </c:pt>
                <c:pt idx="14">
                  <c:v>5.3201900000000003E-2</c:v>
                </c:pt>
                <c:pt idx="15">
                  <c:v>5.7551900000000003E-2</c:v>
                </c:pt>
                <c:pt idx="16">
                  <c:v>7.3912900000000004E-2</c:v>
                </c:pt>
                <c:pt idx="17">
                  <c:v>5.7918600000000001E-2</c:v>
                </c:pt>
                <c:pt idx="18">
                  <c:v>6.8693599999999994E-2</c:v>
                </c:pt>
                <c:pt idx="19">
                  <c:v>6.3476500000000005E-2</c:v>
                </c:pt>
                <c:pt idx="20">
                  <c:v>7.9474299999999998E-2</c:v>
                </c:pt>
                <c:pt idx="21">
                  <c:v>6.1419300000000003E-2</c:v>
                </c:pt>
                <c:pt idx="22">
                  <c:v>5.7543200000000003E-2</c:v>
                </c:pt>
                <c:pt idx="23">
                  <c:v>0.118932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6D54-46B9-A557-ECD2A9CD19CA}"/>
            </c:ext>
          </c:extLst>
        </c:ser>
        <c:ser>
          <c:idx val="48"/>
          <c:order val="48"/>
          <c:tx>
            <c:strRef>
              <c:f>jitter!$BJ$32</c:f>
              <c:strCache>
                <c:ptCount val="1"/>
                <c:pt idx="0">
                  <c:v>48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jitter!$BJ$33:$BJ$56</c:f>
              <c:numCache>
                <c:formatCode>General</c:formatCode>
                <c:ptCount val="24"/>
                <c:pt idx="0">
                  <c:v>0.15121399999999999</c:v>
                </c:pt>
                <c:pt idx="1">
                  <c:v>0.16395399999999999</c:v>
                </c:pt>
                <c:pt idx="2">
                  <c:v>8.1591800000000006E-2</c:v>
                </c:pt>
                <c:pt idx="3">
                  <c:v>0.109025</c:v>
                </c:pt>
                <c:pt idx="4">
                  <c:v>0.103103</c:v>
                </c:pt>
                <c:pt idx="5">
                  <c:v>7.3112200000000002E-2</c:v>
                </c:pt>
                <c:pt idx="6">
                  <c:v>0.11974600000000001</c:v>
                </c:pt>
                <c:pt idx="7">
                  <c:v>9.6762799999999996E-2</c:v>
                </c:pt>
                <c:pt idx="8">
                  <c:v>9.8074599999999998E-2</c:v>
                </c:pt>
                <c:pt idx="9">
                  <c:v>5.7826299999999997E-2</c:v>
                </c:pt>
                <c:pt idx="10">
                  <c:v>5.1750200000000003E-2</c:v>
                </c:pt>
                <c:pt idx="11">
                  <c:v>4.8755699999999999E-2</c:v>
                </c:pt>
                <c:pt idx="12">
                  <c:v>5.2577199999999998E-2</c:v>
                </c:pt>
                <c:pt idx="13">
                  <c:v>5.13908E-2</c:v>
                </c:pt>
                <c:pt idx="14">
                  <c:v>5.2347600000000001E-2</c:v>
                </c:pt>
                <c:pt idx="15">
                  <c:v>5.6338600000000003E-2</c:v>
                </c:pt>
                <c:pt idx="16">
                  <c:v>7.1965100000000004E-2</c:v>
                </c:pt>
                <c:pt idx="17">
                  <c:v>5.61228E-2</c:v>
                </c:pt>
                <c:pt idx="18">
                  <c:v>6.6371600000000003E-2</c:v>
                </c:pt>
                <c:pt idx="19">
                  <c:v>6.1236600000000002E-2</c:v>
                </c:pt>
                <c:pt idx="20">
                  <c:v>7.6715800000000001E-2</c:v>
                </c:pt>
                <c:pt idx="21">
                  <c:v>5.9396400000000002E-2</c:v>
                </c:pt>
                <c:pt idx="22">
                  <c:v>5.5711900000000002E-2</c:v>
                </c:pt>
                <c:pt idx="23">
                  <c:v>0.114965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6D54-46B9-A557-ECD2A9CD19CA}"/>
            </c:ext>
          </c:extLst>
        </c:ser>
        <c:ser>
          <c:idx val="49"/>
          <c:order val="49"/>
          <c:tx>
            <c:strRef>
              <c:f>jitter!$BK$32</c:f>
              <c:strCache>
                <c:ptCount val="1"/>
                <c:pt idx="0">
                  <c:v>49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jitter!$BK$33:$BK$56</c:f>
              <c:numCache>
                <c:formatCode>General</c:formatCode>
                <c:ptCount val="24"/>
                <c:pt idx="0">
                  <c:v>0.47728799999999999</c:v>
                </c:pt>
                <c:pt idx="1">
                  <c:v>0.57532799999999995</c:v>
                </c:pt>
                <c:pt idx="2">
                  <c:v>0.36561399999999999</c:v>
                </c:pt>
                <c:pt idx="3">
                  <c:v>0.63973199999999997</c:v>
                </c:pt>
                <c:pt idx="4">
                  <c:v>0.87309599999999998</c:v>
                </c:pt>
                <c:pt idx="5">
                  <c:v>1.46956</c:v>
                </c:pt>
                <c:pt idx="6">
                  <c:v>0.92897300000000005</c:v>
                </c:pt>
                <c:pt idx="7">
                  <c:v>0.68413400000000002</c:v>
                </c:pt>
                <c:pt idx="8">
                  <c:v>0.57193499999999997</c:v>
                </c:pt>
                <c:pt idx="9">
                  <c:v>0.29439100000000001</c:v>
                </c:pt>
                <c:pt idx="10">
                  <c:v>0.21459800000000001</c:v>
                </c:pt>
                <c:pt idx="11">
                  <c:v>0.17022899999999999</c:v>
                </c:pt>
                <c:pt idx="12">
                  <c:v>0.166487</c:v>
                </c:pt>
                <c:pt idx="13">
                  <c:v>0.151647</c:v>
                </c:pt>
                <c:pt idx="14">
                  <c:v>0.146398</c:v>
                </c:pt>
                <c:pt idx="15">
                  <c:v>0.15681700000000001</c:v>
                </c:pt>
                <c:pt idx="16">
                  <c:v>0.20217399999999999</c:v>
                </c:pt>
                <c:pt idx="17">
                  <c:v>0.159662</c:v>
                </c:pt>
                <c:pt idx="18">
                  <c:v>0.19527800000000001</c:v>
                </c:pt>
                <c:pt idx="19">
                  <c:v>0.19337299999999999</c:v>
                </c:pt>
                <c:pt idx="20">
                  <c:v>0.26943800000000001</c:v>
                </c:pt>
                <c:pt idx="21">
                  <c:v>0.23969199999999999</c:v>
                </c:pt>
                <c:pt idx="22">
                  <c:v>0.25933499999999998</c:v>
                </c:pt>
                <c:pt idx="23">
                  <c:v>0.75442900000000002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D54-46B9-A557-ECD2A9CD19CA}"/>
            </c:ext>
          </c:extLst>
        </c:ser>
        <c:ser>
          <c:idx val="50"/>
          <c:order val="50"/>
          <c:tx>
            <c:strRef>
              <c:f>jitter!$BL$32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jitter!$M$33:$M$56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jitter!$BL$33:$BL$56</c:f>
              <c:numCache>
                <c:formatCode>General</c:formatCode>
                <c:ptCount val="24"/>
                <c:pt idx="0">
                  <c:v>0.48288399999999998</c:v>
                </c:pt>
                <c:pt idx="1">
                  <c:v>0.58203800000000006</c:v>
                </c:pt>
                <c:pt idx="2">
                  <c:v>0.37101800000000001</c:v>
                </c:pt>
                <c:pt idx="3">
                  <c:v>0.65429400000000004</c:v>
                </c:pt>
                <c:pt idx="4">
                  <c:v>0.90629400000000004</c:v>
                </c:pt>
                <c:pt idx="5">
                  <c:v>1.6882600000000001</c:v>
                </c:pt>
                <c:pt idx="6">
                  <c:v>0.97063100000000002</c:v>
                </c:pt>
                <c:pt idx="7">
                  <c:v>0.71717200000000003</c:v>
                </c:pt>
                <c:pt idx="8">
                  <c:v>0.59315700000000005</c:v>
                </c:pt>
                <c:pt idx="9">
                  <c:v>0.30382799999999999</c:v>
                </c:pt>
                <c:pt idx="10">
                  <c:v>0.22007499999999999</c:v>
                </c:pt>
                <c:pt idx="11">
                  <c:v>0.17283100000000001</c:v>
                </c:pt>
                <c:pt idx="12">
                  <c:v>0.16877400000000001</c:v>
                </c:pt>
                <c:pt idx="13">
                  <c:v>0.15371599999999999</c:v>
                </c:pt>
                <c:pt idx="14">
                  <c:v>0.148814</c:v>
                </c:pt>
                <c:pt idx="15">
                  <c:v>0.159112</c:v>
                </c:pt>
                <c:pt idx="16">
                  <c:v>0.205564</c:v>
                </c:pt>
                <c:pt idx="17">
                  <c:v>0.16262699999999999</c:v>
                </c:pt>
                <c:pt idx="18">
                  <c:v>0.199769</c:v>
                </c:pt>
                <c:pt idx="19">
                  <c:v>0.198659</c:v>
                </c:pt>
                <c:pt idx="20">
                  <c:v>0.27764800000000001</c:v>
                </c:pt>
                <c:pt idx="21">
                  <c:v>0.24845</c:v>
                </c:pt>
                <c:pt idx="22">
                  <c:v>0.27179900000000001</c:v>
                </c:pt>
                <c:pt idx="23">
                  <c:v>0.80863300000000005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6D54-46B9-A557-ECD2A9CD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28416"/>
        <c:axId val="667329360"/>
      </c:lineChart>
      <c:catAx>
        <c:axId val="66742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329360"/>
        <c:crosses val="autoZero"/>
        <c:auto val="1"/>
        <c:lblAlgn val="ctr"/>
        <c:lblOffset val="100"/>
        <c:noMultiLvlLbl val="0"/>
      </c:catAx>
      <c:valAx>
        <c:axId val="667329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Fishing Mortality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0495333916593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742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Sheet8!$B$3:$B$53</c:f>
              <c:numCache>
                <c:formatCode>General</c:formatCode>
                <c:ptCount val="51"/>
                <c:pt idx="0">
                  <c:v>14569.7</c:v>
                </c:pt>
                <c:pt idx="1">
                  <c:v>14774.9</c:v>
                </c:pt>
                <c:pt idx="2">
                  <c:v>14587.3</c:v>
                </c:pt>
                <c:pt idx="3">
                  <c:v>14789.2</c:v>
                </c:pt>
                <c:pt idx="4">
                  <c:v>14777.7</c:v>
                </c:pt>
                <c:pt idx="5">
                  <c:v>14950.6</c:v>
                </c:pt>
                <c:pt idx="6">
                  <c:v>14595.7</c:v>
                </c:pt>
                <c:pt idx="7">
                  <c:v>14587.3</c:v>
                </c:pt>
                <c:pt idx="8">
                  <c:v>14627.3</c:v>
                </c:pt>
                <c:pt idx="9">
                  <c:v>14587.3</c:v>
                </c:pt>
                <c:pt idx="10">
                  <c:v>14813.9</c:v>
                </c:pt>
                <c:pt idx="11">
                  <c:v>14569.7</c:v>
                </c:pt>
                <c:pt idx="12">
                  <c:v>14569.7</c:v>
                </c:pt>
                <c:pt idx="13">
                  <c:v>14569.7</c:v>
                </c:pt>
                <c:pt idx="14">
                  <c:v>14587.3</c:v>
                </c:pt>
                <c:pt idx="15">
                  <c:v>14591.1</c:v>
                </c:pt>
                <c:pt idx="16">
                  <c:v>14777.6</c:v>
                </c:pt>
                <c:pt idx="17">
                  <c:v>14833.9</c:v>
                </c:pt>
                <c:pt idx="18">
                  <c:v>14791.3</c:v>
                </c:pt>
                <c:pt idx="19">
                  <c:v>14591.1</c:v>
                </c:pt>
                <c:pt idx="20">
                  <c:v>14777.7</c:v>
                </c:pt>
                <c:pt idx="21">
                  <c:v>14774.9</c:v>
                </c:pt>
                <c:pt idx="22">
                  <c:v>14836.5</c:v>
                </c:pt>
                <c:pt idx="23">
                  <c:v>14833.9</c:v>
                </c:pt>
                <c:pt idx="24">
                  <c:v>14774.9</c:v>
                </c:pt>
                <c:pt idx="25">
                  <c:v>14774.9</c:v>
                </c:pt>
                <c:pt idx="26">
                  <c:v>14572.7</c:v>
                </c:pt>
                <c:pt idx="27">
                  <c:v>14569.7</c:v>
                </c:pt>
                <c:pt idx="28">
                  <c:v>14573.4</c:v>
                </c:pt>
                <c:pt idx="29">
                  <c:v>14569.7</c:v>
                </c:pt>
                <c:pt idx="30">
                  <c:v>14777.6</c:v>
                </c:pt>
                <c:pt idx="31">
                  <c:v>14569.7</c:v>
                </c:pt>
                <c:pt idx="32">
                  <c:v>14569.7</c:v>
                </c:pt>
                <c:pt idx="33">
                  <c:v>14589.7</c:v>
                </c:pt>
                <c:pt idx="34">
                  <c:v>14569.7</c:v>
                </c:pt>
                <c:pt idx="35">
                  <c:v>14777.7</c:v>
                </c:pt>
                <c:pt idx="36">
                  <c:v>14573.5</c:v>
                </c:pt>
                <c:pt idx="37">
                  <c:v>14590.3</c:v>
                </c:pt>
                <c:pt idx="38">
                  <c:v>14594</c:v>
                </c:pt>
                <c:pt idx="39">
                  <c:v>14572.7</c:v>
                </c:pt>
                <c:pt idx="40">
                  <c:v>14569.7</c:v>
                </c:pt>
                <c:pt idx="41">
                  <c:v>14777.6</c:v>
                </c:pt>
                <c:pt idx="42">
                  <c:v>14777.7</c:v>
                </c:pt>
                <c:pt idx="43">
                  <c:v>14774.9</c:v>
                </c:pt>
                <c:pt idx="44">
                  <c:v>14782.6</c:v>
                </c:pt>
                <c:pt idx="45">
                  <c:v>14587.3</c:v>
                </c:pt>
                <c:pt idx="46">
                  <c:v>14577.3</c:v>
                </c:pt>
                <c:pt idx="47">
                  <c:v>14777.7</c:v>
                </c:pt>
                <c:pt idx="48">
                  <c:v>14774.9</c:v>
                </c:pt>
                <c:pt idx="49">
                  <c:v>14590.3</c:v>
                </c:pt>
                <c:pt idx="50">
                  <c:v>14589.8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E4-4D80-83FE-52007752D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849856"/>
        <c:axId val="861797048"/>
      </c:scatterChart>
      <c:valAx>
        <c:axId val="86184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1797048"/>
        <c:crosses val="autoZero"/>
        <c:crossBetween val="midCat"/>
      </c:valAx>
      <c:valAx>
        <c:axId val="86179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61849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idx!$C$2:$C$25</c:f>
              <c:numCache>
                <c:formatCode>General</c:formatCode>
                <c:ptCount val="2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</c:numCache>
            </c:numRef>
          </c:cat>
          <c:val>
            <c:numRef>
              <c:f>idx!$K$2:$K$25</c:f>
              <c:numCache>
                <c:formatCode>General</c:formatCode>
                <c:ptCount val="24"/>
                <c:pt idx="0">
                  <c:v>0.66016977649818187</c:v>
                </c:pt>
                <c:pt idx="1">
                  <c:v>-0.76183852334449531</c:v>
                </c:pt>
                <c:pt idx="2">
                  <c:v>1.1885366218449429</c:v>
                </c:pt>
                <c:pt idx="3">
                  <c:v>1.8979300337151797</c:v>
                </c:pt>
                <c:pt idx="4">
                  <c:v>3.9207936066164009</c:v>
                </c:pt>
                <c:pt idx="5">
                  <c:v>1.6602135786518053</c:v>
                </c:pt>
                <c:pt idx="6">
                  <c:v>-0.56926443822735751</c:v>
                </c:pt>
                <c:pt idx="7">
                  <c:v>0.15091166175969667</c:v>
                </c:pt>
                <c:pt idx="8">
                  <c:v>-1.1284663766841245</c:v>
                </c:pt>
                <c:pt idx="9">
                  <c:v>0.9472778869116848</c:v>
                </c:pt>
                <c:pt idx="10">
                  <c:v>-0.17208538749912669</c:v>
                </c:pt>
                <c:pt idx="11">
                  <c:v>0.93983588501879478</c:v>
                </c:pt>
                <c:pt idx="12">
                  <c:v>-1.0547074277702642</c:v>
                </c:pt>
                <c:pt idx="13">
                  <c:v>-1.2317881563892625</c:v>
                </c:pt>
                <c:pt idx="14">
                  <c:v>-1.2902286024446348</c:v>
                </c:pt>
                <c:pt idx="15">
                  <c:v>-0.98982859986005789</c:v>
                </c:pt>
                <c:pt idx="16">
                  <c:v>0.73937217278754708</c:v>
                </c:pt>
                <c:pt idx="17">
                  <c:v>-1.2962441567782681</c:v>
                </c:pt>
                <c:pt idx="18">
                  <c:v>-1.7141352105950107</c:v>
                </c:pt>
                <c:pt idx="19">
                  <c:v>-0.88548950704727269</c:v>
                </c:pt>
                <c:pt idx="20">
                  <c:v>5.7002550698905416</c:v>
                </c:pt>
                <c:pt idx="21">
                  <c:v>7.8470831776260379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5-4F3F-981D-2258672C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815159008"/>
        <c:axId val="815164912"/>
      </c:barChart>
      <c:catAx>
        <c:axId val="81515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5164912"/>
        <c:crosses val="autoZero"/>
        <c:auto val="1"/>
        <c:lblAlgn val="ctr"/>
        <c:lblOffset val="100"/>
        <c:noMultiLvlLbl val="0"/>
      </c:catAx>
      <c:valAx>
        <c:axId val="815164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Standardized Residuals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8.55111150878867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515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19466316710408"/>
          <c:y val="5.0925925925925923E-2"/>
          <c:w val="0.8562497812773403"/>
          <c:h val="0.72037219305920097"/>
        </c:manualLayout>
      </c:layout>
      <c:lineChart>
        <c:grouping val="standard"/>
        <c:varyColors val="0"/>
        <c:ser>
          <c:idx val="0"/>
          <c:order val="0"/>
          <c:tx>
            <c:strRef>
              <c:f>idx!$G$1</c:f>
              <c:strCache>
                <c:ptCount val="1"/>
                <c:pt idx="0">
                  <c:v>Observed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idx!$I$26:$I$39</c:f>
                <c:numCache>
                  <c:formatCode>General</c:formatCode>
                  <c:ptCount val="14"/>
                  <c:pt idx="0">
                    <c:v>3.5213443099999999</c:v>
                  </c:pt>
                  <c:pt idx="1">
                    <c:v>2.4732650559999998</c:v>
                  </c:pt>
                  <c:pt idx="2">
                    <c:v>2.1430025279999998</c:v>
                  </c:pt>
                  <c:pt idx="3">
                    <c:v>8.1331574639999999</c:v>
                  </c:pt>
                  <c:pt idx="4">
                    <c:v>4.5921635959999998</c:v>
                  </c:pt>
                  <c:pt idx="5">
                    <c:v>5.9293394719999997</c:v>
                  </c:pt>
                  <c:pt idx="6">
                    <c:v>5.6941047679999999</c:v>
                  </c:pt>
                  <c:pt idx="7">
                    <c:v>7.3810040959999998</c:v>
                  </c:pt>
                  <c:pt idx="8">
                    <c:v>6.7684624219999998</c:v>
                  </c:pt>
                  <c:pt idx="9">
                    <c:v>5.927506374</c:v>
                  </c:pt>
                  <c:pt idx="10">
                    <c:v>5.3511273040000003</c:v>
                  </c:pt>
                  <c:pt idx="11">
                    <c:v>1.3123886</c:v>
                  </c:pt>
                  <c:pt idx="12">
                    <c:v>1.1324446340000001</c:v>
                  </c:pt>
                  <c:pt idx="13">
                    <c:v>1.6509113580000001</c:v>
                  </c:pt>
                </c:numCache>
              </c:numRef>
            </c:plus>
            <c:minus>
              <c:numRef>
                <c:f>idx!$I$26:$I$39</c:f>
                <c:numCache>
                  <c:formatCode>General</c:formatCode>
                  <c:ptCount val="14"/>
                  <c:pt idx="0">
                    <c:v>3.5213443099999999</c:v>
                  </c:pt>
                  <c:pt idx="1">
                    <c:v>2.4732650559999998</c:v>
                  </c:pt>
                  <c:pt idx="2">
                    <c:v>2.1430025279999998</c:v>
                  </c:pt>
                  <c:pt idx="3">
                    <c:v>8.1331574639999999</c:v>
                  </c:pt>
                  <c:pt idx="4">
                    <c:v>4.5921635959999998</c:v>
                  </c:pt>
                  <c:pt idx="5">
                    <c:v>5.9293394719999997</c:v>
                  </c:pt>
                  <c:pt idx="6">
                    <c:v>5.6941047679999999</c:v>
                  </c:pt>
                  <c:pt idx="7">
                    <c:v>7.3810040959999998</c:v>
                  </c:pt>
                  <c:pt idx="8">
                    <c:v>6.7684624219999998</c:v>
                  </c:pt>
                  <c:pt idx="9">
                    <c:v>5.927506374</c:v>
                  </c:pt>
                  <c:pt idx="10">
                    <c:v>5.3511273040000003</c:v>
                  </c:pt>
                  <c:pt idx="11">
                    <c:v>1.3123886</c:v>
                  </c:pt>
                  <c:pt idx="12">
                    <c:v>1.1324446340000001</c:v>
                  </c:pt>
                  <c:pt idx="13">
                    <c:v>1.6509113580000001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idx!$C$26:$C$39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idx!$G$26:$G$39</c:f>
              <c:numCache>
                <c:formatCode>General</c:formatCode>
                <c:ptCount val="14"/>
                <c:pt idx="0">
                  <c:v>7.67</c:v>
                </c:pt>
                <c:pt idx="1">
                  <c:v>5.34</c:v>
                </c:pt>
                <c:pt idx="2">
                  <c:v>4.5999999999999996</c:v>
                </c:pt>
                <c:pt idx="3">
                  <c:v>17</c:v>
                </c:pt>
                <c:pt idx="4">
                  <c:v>9.64</c:v>
                </c:pt>
                <c:pt idx="5">
                  <c:v>12.9</c:v>
                </c:pt>
                <c:pt idx="6">
                  <c:v>13.1</c:v>
                </c:pt>
                <c:pt idx="7">
                  <c:v>16.899999999999999</c:v>
                </c:pt>
                <c:pt idx="8">
                  <c:v>14.9</c:v>
                </c:pt>
                <c:pt idx="9">
                  <c:v>12.9</c:v>
                </c:pt>
                <c:pt idx="10">
                  <c:v>12</c:v>
                </c:pt>
                <c:pt idx="11">
                  <c:v>2.72</c:v>
                </c:pt>
                <c:pt idx="12">
                  <c:v>2.19</c:v>
                </c:pt>
                <c:pt idx="13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D-41E7-8BCA-4857546B7ADB}"/>
            </c:ext>
          </c:extLst>
        </c:ser>
        <c:ser>
          <c:idx val="1"/>
          <c:order val="1"/>
          <c:tx>
            <c:strRef>
              <c:f>idx!$H$1</c:f>
              <c:strCache>
                <c:ptCount val="1"/>
                <c:pt idx="0">
                  <c:v>Predicted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idx!$C$26:$C$39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idx!$H$26:$H$39</c:f>
              <c:numCache>
                <c:formatCode>General</c:formatCode>
                <c:ptCount val="14"/>
                <c:pt idx="0">
                  <c:v>9.10595</c:v>
                </c:pt>
                <c:pt idx="1">
                  <c:v>10.455500000000001</c:v>
                </c:pt>
                <c:pt idx="2">
                  <c:v>10.578799999999999</c:v>
                </c:pt>
                <c:pt idx="3">
                  <c:v>11.050599999999999</c:v>
                </c:pt>
                <c:pt idx="4">
                  <c:v>11.119</c:v>
                </c:pt>
                <c:pt idx="5">
                  <c:v>10.5025</c:v>
                </c:pt>
                <c:pt idx="6">
                  <c:v>10.3081</c:v>
                </c:pt>
                <c:pt idx="7">
                  <c:v>10.3667</c:v>
                </c:pt>
                <c:pt idx="8">
                  <c:v>9.5371900000000007</c:v>
                </c:pt>
                <c:pt idx="9">
                  <c:v>8.3130199999999999</c:v>
                </c:pt>
                <c:pt idx="10">
                  <c:v>7.3221999999999996</c:v>
                </c:pt>
                <c:pt idx="11">
                  <c:v>5.9740799999999998</c:v>
                </c:pt>
                <c:pt idx="12">
                  <c:v>4.5647099999999998</c:v>
                </c:pt>
                <c:pt idx="13">
                  <c:v>2.2283900000000001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D-41E7-8BCA-4857546B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41136"/>
        <c:axId val="611636872"/>
      </c:lineChart>
      <c:catAx>
        <c:axId val="61164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50565288713910772"/>
              <c:y val="0.909955890930300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636872"/>
        <c:crosses val="autoZero"/>
        <c:auto val="1"/>
        <c:lblAlgn val="ctr"/>
        <c:lblOffset val="100"/>
        <c:noMultiLvlLbl val="0"/>
      </c:catAx>
      <c:valAx>
        <c:axId val="611636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Relative Abundance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0606554389034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64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160761154855648"/>
          <c:y val="6.5048483522892969E-2"/>
          <c:w val="0.21678477690288714"/>
          <c:h val="0.19421077573636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idx!$C$26:$C$39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idx!$K$26:$K$39</c:f>
              <c:numCache>
                <c:formatCode>General</c:formatCode>
                <c:ptCount val="14"/>
                <c:pt idx="0">
                  <c:v>-0.75684736150465937</c:v>
                </c:pt>
                <c:pt idx="1">
                  <c:v>-2.9375164665921463</c:v>
                </c:pt>
                <c:pt idx="2">
                  <c:v>-3.6254359922617478</c:v>
                </c:pt>
                <c:pt idx="3">
                  <c:v>1.8296555446028628</c:v>
                </c:pt>
                <c:pt idx="4">
                  <c:v>-0.60760354001893246</c:v>
                </c:pt>
                <c:pt idx="5">
                  <c:v>0.90669134661461692</c:v>
                </c:pt>
                <c:pt idx="6">
                  <c:v>1.1145245360347185</c:v>
                </c:pt>
                <c:pt idx="7">
                  <c:v>2.2639003359821772</c:v>
                </c:pt>
                <c:pt idx="8">
                  <c:v>1.9947741579372849</c:v>
                </c:pt>
                <c:pt idx="9">
                  <c:v>1.93685432607967</c:v>
                </c:pt>
                <c:pt idx="10">
                  <c:v>2.2366119295548197</c:v>
                </c:pt>
                <c:pt idx="11">
                  <c:v>-3.3054100413989329</c:v>
                </c:pt>
                <c:pt idx="12">
                  <c:v>-2.8861038072301626</c:v>
                </c:pt>
                <c:pt idx="13">
                  <c:v>1.9042797427170692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4-4117-B1A1-5FA15A88F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815159008"/>
        <c:axId val="815164912"/>
      </c:barChart>
      <c:catAx>
        <c:axId val="81515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5164912"/>
        <c:crosses val="autoZero"/>
        <c:auto val="1"/>
        <c:lblAlgn val="ctr"/>
        <c:lblOffset val="100"/>
        <c:noMultiLvlLbl val="0"/>
      </c:catAx>
      <c:valAx>
        <c:axId val="815164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Standardized Residuals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7.91979837747554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515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0577427821519"/>
          <c:y val="5.0925925925925923E-2"/>
          <c:w val="0.84513867016622923"/>
          <c:h val="0.83611293379994167"/>
        </c:manualLayout>
      </c:layout>
      <c:lineChart>
        <c:grouping val="standard"/>
        <c:varyColors val="0"/>
        <c:ser>
          <c:idx val="0"/>
          <c:order val="0"/>
          <c:tx>
            <c:strRef>
              <c:f>idx!$G$1</c:f>
              <c:strCache>
                <c:ptCount val="1"/>
                <c:pt idx="0">
                  <c:v>Observed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idx!$I$40:$I$53</c:f>
                <c:numCache>
                  <c:formatCode>General</c:formatCode>
                  <c:ptCount val="14"/>
                  <c:pt idx="0">
                    <c:v>69.318164042230606</c:v>
                  </c:pt>
                  <c:pt idx="1">
                    <c:v>218.44730195804601</c:v>
                  </c:pt>
                  <c:pt idx="2">
                    <c:v>121.41630115255241</c:v>
                  </c:pt>
                  <c:pt idx="3">
                    <c:v>103.9266447619582</c:v>
                  </c:pt>
                  <c:pt idx="4">
                    <c:v>177.07935443298541</c:v>
                  </c:pt>
                  <c:pt idx="5">
                    <c:v>187.71506119353381</c:v>
                  </c:pt>
                  <c:pt idx="6">
                    <c:v>88.264896515804793</c:v>
                  </c:pt>
                  <c:pt idx="7">
                    <c:v>166.64895565668661</c:v>
                  </c:pt>
                  <c:pt idx="8">
                    <c:v>52.132890522369799</c:v>
                  </c:pt>
                  <c:pt idx="9">
                    <c:v>114.80330009743059</c:v>
                  </c:pt>
                  <c:pt idx="10">
                    <c:v>119.4246334154774</c:v>
                  </c:pt>
                  <c:pt idx="11">
                    <c:v>79.946925729985196</c:v>
                  </c:pt>
                  <c:pt idx="12">
                    <c:v>60.852807686281999</c:v>
                  </c:pt>
                  <c:pt idx="13">
                    <c:v>65.430202412842206</c:v>
                  </c:pt>
                </c:numCache>
              </c:numRef>
            </c:plus>
            <c:minus>
              <c:numRef>
                <c:f>idx!$I$40:$I$53</c:f>
                <c:numCache>
                  <c:formatCode>General</c:formatCode>
                  <c:ptCount val="14"/>
                  <c:pt idx="0">
                    <c:v>69.318164042230606</c:v>
                  </c:pt>
                  <c:pt idx="1">
                    <c:v>218.44730195804601</c:v>
                  </c:pt>
                  <c:pt idx="2">
                    <c:v>121.41630115255241</c:v>
                  </c:pt>
                  <c:pt idx="3">
                    <c:v>103.9266447619582</c:v>
                  </c:pt>
                  <c:pt idx="4">
                    <c:v>177.07935443298541</c:v>
                  </c:pt>
                  <c:pt idx="5">
                    <c:v>187.71506119353381</c:v>
                  </c:pt>
                  <c:pt idx="6">
                    <c:v>88.264896515804793</c:v>
                  </c:pt>
                  <c:pt idx="7">
                    <c:v>166.64895565668661</c:v>
                  </c:pt>
                  <c:pt idx="8">
                    <c:v>52.132890522369799</c:v>
                  </c:pt>
                  <c:pt idx="9">
                    <c:v>114.80330009743059</c:v>
                  </c:pt>
                  <c:pt idx="10">
                    <c:v>119.4246334154774</c:v>
                  </c:pt>
                  <c:pt idx="11">
                    <c:v>79.946925729985196</c:v>
                  </c:pt>
                  <c:pt idx="12">
                    <c:v>60.852807686281999</c:v>
                  </c:pt>
                  <c:pt idx="13">
                    <c:v>65.430202412842206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idx!$C$40:$C$53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idx!$G$40:$G$53</c:f>
              <c:numCache>
                <c:formatCode>General</c:formatCode>
                <c:ptCount val="14"/>
                <c:pt idx="0">
                  <c:v>91.2</c:v>
                </c:pt>
                <c:pt idx="1">
                  <c:v>401</c:v>
                </c:pt>
                <c:pt idx="2">
                  <c:v>241</c:v>
                </c:pt>
                <c:pt idx="3">
                  <c:v>154</c:v>
                </c:pt>
                <c:pt idx="4">
                  <c:v>337</c:v>
                </c:pt>
                <c:pt idx="5">
                  <c:v>317</c:v>
                </c:pt>
                <c:pt idx="6">
                  <c:v>149</c:v>
                </c:pt>
                <c:pt idx="7">
                  <c:v>391</c:v>
                </c:pt>
                <c:pt idx="8">
                  <c:v>45.3</c:v>
                </c:pt>
                <c:pt idx="9">
                  <c:v>212</c:v>
                </c:pt>
                <c:pt idx="10">
                  <c:v>224</c:v>
                </c:pt>
                <c:pt idx="11">
                  <c:v>106</c:v>
                </c:pt>
                <c:pt idx="12">
                  <c:v>47.6</c:v>
                </c:pt>
                <c:pt idx="13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B-4051-B297-C9E9BAC9241A}"/>
            </c:ext>
          </c:extLst>
        </c:ser>
        <c:ser>
          <c:idx val="1"/>
          <c:order val="1"/>
          <c:tx>
            <c:strRef>
              <c:f>idx!$H$1</c:f>
              <c:strCache>
                <c:ptCount val="1"/>
                <c:pt idx="0">
                  <c:v>Predicted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idx!$C$40:$C$53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idx!$H$40:$H$53</c:f>
              <c:numCache>
                <c:formatCode>General</c:formatCode>
                <c:ptCount val="14"/>
                <c:pt idx="0">
                  <c:v>240.40899999999999</c:v>
                </c:pt>
                <c:pt idx="1">
                  <c:v>249.33199999999999</c:v>
                </c:pt>
                <c:pt idx="2">
                  <c:v>235.529</c:v>
                </c:pt>
                <c:pt idx="3">
                  <c:v>244.12100000000001</c:v>
                </c:pt>
                <c:pt idx="4">
                  <c:v>237.13</c:v>
                </c:pt>
                <c:pt idx="5">
                  <c:v>220.68100000000001</c:v>
                </c:pt>
                <c:pt idx="6">
                  <c:v>230.208</c:v>
                </c:pt>
                <c:pt idx="7">
                  <c:v>227.95500000000001</c:v>
                </c:pt>
                <c:pt idx="8">
                  <c:v>205.46799999999999</c:v>
                </c:pt>
                <c:pt idx="9">
                  <c:v>180.18799999999999</c:v>
                </c:pt>
                <c:pt idx="10">
                  <c:v>175.35300000000001</c:v>
                </c:pt>
                <c:pt idx="11">
                  <c:v>139.20599999999999</c:v>
                </c:pt>
                <c:pt idx="12">
                  <c:v>107.28400000000001</c:v>
                </c:pt>
                <c:pt idx="13">
                  <c:v>47.831499999999998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B-4051-B297-C9E9BAC9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41136"/>
        <c:axId val="611636872"/>
      </c:lineChart>
      <c:catAx>
        <c:axId val="61164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50565288713910772"/>
              <c:y val="0.909955890930300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636872"/>
        <c:crosses val="autoZero"/>
        <c:auto val="1"/>
        <c:lblAlgn val="ctr"/>
        <c:lblOffset val="100"/>
        <c:noMultiLvlLbl val="0"/>
      </c:catAx>
      <c:valAx>
        <c:axId val="611636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Relative Abundance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0606554389034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164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160761154855648"/>
          <c:y val="6.5048483522892969E-2"/>
          <c:w val="0.21678477690288714"/>
          <c:h val="0.19421077573636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idx!$C$40:$C$53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idx!$K$40:$K$53</c:f>
              <c:numCache>
                <c:formatCode>General</c:formatCode>
                <c:ptCount val="14"/>
                <c:pt idx="0">
                  <c:v>-2.6403041807799377</c:v>
                </c:pt>
                <c:pt idx="1">
                  <c:v>1.7781378859763286</c:v>
                </c:pt>
                <c:pt idx="2">
                  <c:v>9.2413873221419793E-2</c:v>
                </c:pt>
                <c:pt idx="3">
                  <c:v>-1.4018527988036167</c:v>
                </c:pt>
                <c:pt idx="4">
                  <c:v>1.3622568378820656</c:v>
                </c:pt>
                <c:pt idx="5">
                  <c:v>1.2506490004311082</c:v>
                </c:pt>
                <c:pt idx="6">
                  <c:v>-1.4979988168324254</c:v>
                </c:pt>
                <c:pt idx="7">
                  <c:v>2.5585920187030737</c:v>
                </c:pt>
                <c:pt idx="8">
                  <c:v>-2.8262966908394027</c:v>
                </c:pt>
                <c:pt idx="9">
                  <c:v>0.61197006363316109</c:v>
                </c:pt>
                <c:pt idx="10">
                  <c:v>0.93384959283189894</c:v>
                </c:pt>
                <c:pt idx="11">
                  <c:v>-0.74683223038089908</c:v>
                </c:pt>
                <c:pt idx="12">
                  <c:v>-1.3881220958247817</c:v>
                </c:pt>
                <c:pt idx="13">
                  <c:v>0.69980169429213335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1-49B6-9CB0-0024CC966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815159008"/>
        <c:axId val="815164912"/>
      </c:barChart>
      <c:catAx>
        <c:axId val="81515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5164912"/>
        <c:crosses val="autoZero"/>
        <c:auto val="1"/>
        <c:lblAlgn val="ctr"/>
        <c:lblOffset val="100"/>
        <c:noMultiLvlLbl val="0"/>
      </c:catAx>
      <c:valAx>
        <c:axId val="815164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Standardized Residuals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7.91979837747554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515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58377077865267"/>
          <c:y val="5.0925925925925923E-2"/>
          <c:w val="0.82986067366579175"/>
          <c:h val="0.8544003353747448"/>
        </c:manualLayout>
      </c:layout>
      <c:lineChart>
        <c:grouping val="standard"/>
        <c:varyColors val="0"/>
        <c:ser>
          <c:idx val="0"/>
          <c:order val="0"/>
          <c:tx>
            <c:strRef>
              <c:f>mnbodywt!$G$1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mnbodywt!$I$2:$I$18</c:f>
                <c:numCache>
                  <c:formatCode>General</c:formatCode>
                  <c:ptCount val="17"/>
                  <c:pt idx="0">
                    <c:v>0.88423659394664567</c:v>
                  </c:pt>
                  <c:pt idx="1">
                    <c:v>0.83894757402873765</c:v>
                  </c:pt>
                  <c:pt idx="2">
                    <c:v>1.031080556054436</c:v>
                  </c:pt>
                  <c:pt idx="3">
                    <c:v>0.73790409128761802</c:v>
                  </c:pt>
                  <c:pt idx="4">
                    <c:v>1.0978738602483276</c:v>
                  </c:pt>
                  <c:pt idx="5">
                    <c:v>1.0369589411451963</c:v>
                  </c:pt>
                  <c:pt idx="6">
                    <c:v>1.2176550288709242</c:v>
                  </c:pt>
                  <c:pt idx="7">
                    <c:v>1.4926004893370428</c:v>
                  </c:pt>
                  <c:pt idx="8">
                    <c:v>16.86093742535094</c:v>
                  </c:pt>
                  <c:pt idx="9">
                    <c:v>2.367631376084375</c:v>
                  </c:pt>
                  <c:pt idx="10">
                    <c:v>0.51212492301008994</c:v>
                  </c:pt>
                  <c:pt idx="11">
                    <c:v>0.92033948188674353</c:v>
                  </c:pt>
                  <c:pt idx="12">
                    <c:v>0.3579465243267233</c:v>
                  </c:pt>
                  <c:pt idx="13">
                    <c:v>0.36470972957398662</c:v>
                  </c:pt>
                  <c:pt idx="14">
                    <c:v>0.39642007970831034</c:v>
                  </c:pt>
                  <c:pt idx="15">
                    <c:v>0.42259802519564388</c:v>
                  </c:pt>
                  <c:pt idx="16">
                    <c:v>0.82205745642501071</c:v>
                  </c:pt>
                </c:numCache>
              </c:numRef>
            </c:plus>
            <c:minus>
              <c:numRef>
                <c:f>mnbodywt!$I$2:$I$18</c:f>
                <c:numCache>
                  <c:formatCode>General</c:formatCode>
                  <c:ptCount val="17"/>
                  <c:pt idx="0">
                    <c:v>0.88423659394664567</c:v>
                  </c:pt>
                  <c:pt idx="1">
                    <c:v>0.83894757402873765</c:v>
                  </c:pt>
                  <c:pt idx="2">
                    <c:v>1.031080556054436</c:v>
                  </c:pt>
                  <c:pt idx="3">
                    <c:v>0.73790409128761802</c:v>
                  </c:pt>
                  <c:pt idx="4">
                    <c:v>1.0978738602483276</c:v>
                  </c:pt>
                  <c:pt idx="5">
                    <c:v>1.0369589411451963</c:v>
                  </c:pt>
                  <c:pt idx="6">
                    <c:v>1.2176550288709242</c:v>
                  </c:pt>
                  <c:pt idx="7">
                    <c:v>1.4926004893370428</c:v>
                  </c:pt>
                  <c:pt idx="8">
                    <c:v>16.86093742535094</c:v>
                  </c:pt>
                  <c:pt idx="9">
                    <c:v>2.367631376084375</c:v>
                  </c:pt>
                  <c:pt idx="10">
                    <c:v>0.51212492301008994</c:v>
                  </c:pt>
                  <c:pt idx="11">
                    <c:v>0.92033948188674353</c:v>
                  </c:pt>
                  <c:pt idx="12">
                    <c:v>0.3579465243267233</c:v>
                  </c:pt>
                  <c:pt idx="13">
                    <c:v>0.36470972957398662</c:v>
                  </c:pt>
                  <c:pt idx="14">
                    <c:v>0.39642007970831034</c:v>
                  </c:pt>
                  <c:pt idx="15">
                    <c:v>0.42259802519564388</c:v>
                  </c:pt>
                  <c:pt idx="16">
                    <c:v>0.82205745642501071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mnbodywt!$C$2:$C$18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2010</c:v>
                </c:pt>
                <c:pt idx="11">
                  <c:v>2011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mnbodywt!$G$2:$G$18</c:f>
              <c:numCache>
                <c:formatCode>General</c:formatCode>
                <c:ptCount val="17"/>
                <c:pt idx="0">
                  <c:v>0.71099999999999997</c:v>
                </c:pt>
                <c:pt idx="1">
                  <c:v>0.74099999999999999</c:v>
                </c:pt>
                <c:pt idx="2">
                  <c:v>0.76900000000000002</c:v>
                </c:pt>
                <c:pt idx="3">
                  <c:v>0.80600000000000005</c:v>
                </c:pt>
                <c:pt idx="4">
                  <c:v>1.03</c:v>
                </c:pt>
                <c:pt idx="5">
                  <c:v>0.873</c:v>
                </c:pt>
                <c:pt idx="6">
                  <c:v>1.01</c:v>
                </c:pt>
                <c:pt idx="7">
                  <c:v>1.46</c:v>
                </c:pt>
                <c:pt idx="8">
                  <c:v>2.15</c:v>
                </c:pt>
                <c:pt idx="9">
                  <c:v>0.68899999999999995</c:v>
                </c:pt>
                <c:pt idx="10">
                  <c:v>0.64</c:v>
                </c:pt>
                <c:pt idx="11">
                  <c:v>0.67500000000000004</c:v>
                </c:pt>
                <c:pt idx="12">
                  <c:v>0.71799999999999997</c:v>
                </c:pt>
                <c:pt idx="13">
                  <c:v>0.52900000000000003</c:v>
                </c:pt>
                <c:pt idx="14">
                  <c:v>0.745</c:v>
                </c:pt>
                <c:pt idx="15">
                  <c:v>1.02</c:v>
                </c:pt>
                <c:pt idx="16">
                  <c:v>0.996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1-49A7-AF86-9AB838AFB983}"/>
            </c:ext>
          </c:extLst>
        </c:ser>
        <c:ser>
          <c:idx val="1"/>
          <c:order val="1"/>
          <c:tx>
            <c:strRef>
              <c:f>mnbodywt!$H$1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mnbodywt!$C$2:$C$18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2010</c:v>
                </c:pt>
                <c:pt idx="11">
                  <c:v>2011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mnbodywt!$H$2:$H$18</c:f>
              <c:numCache>
                <c:formatCode>General</c:formatCode>
                <c:ptCount val="17"/>
                <c:pt idx="0">
                  <c:v>0.54125000000000001</c:v>
                </c:pt>
                <c:pt idx="1">
                  <c:v>0.56782200000000005</c:v>
                </c:pt>
                <c:pt idx="2">
                  <c:v>0.40132699999999999</c:v>
                </c:pt>
                <c:pt idx="3">
                  <c:v>0.46728900000000001</c:v>
                </c:pt>
                <c:pt idx="4">
                  <c:v>0.46720499999999998</c:v>
                </c:pt>
                <c:pt idx="5">
                  <c:v>0.49900899999999998</c:v>
                </c:pt>
                <c:pt idx="6">
                  <c:v>0.50417400000000001</c:v>
                </c:pt>
                <c:pt idx="7">
                  <c:v>0.52221600000000001</c:v>
                </c:pt>
                <c:pt idx="8">
                  <c:v>0.55662900000000004</c:v>
                </c:pt>
                <c:pt idx="9">
                  <c:v>0.555558</c:v>
                </c:pt>
                <c:pt idx="10">
                  <c:v>0.57407699999999995</c:v>
                </c:pt>
                <c:pt idx="11">
                  <c:v>0.57026100000000002</c:v>
                </c:pt>
                <c:pt idx="12">
                  <c:v>0.61325300000000005</c:v>
                </c:pt>
                <c:pt idx="13">
                  <c:v>0.59963200000000005</c:v>
                </c:pt>
                <c:pt idx="14">
                  <c:v>0.62909400000000004</c:v>
                </c:pt>
                <c:pt idx="15">
                  <c:v>0.65625900000000004</c:v>
                </c:pt>
                <c:pt idx="16">
                  <c:v>0.76380000000000003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1-49A7-AF86-9AB838AFB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969576"/>
        <c:axId val="607969248"/>
      </c:lineChart>
      <c:catAx>
        <c:axId val="60796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248"/>
        <c:crosses val="autoZero"/>
        <c:auto val="1"/>
        <c:lblAlgn val="ctr"/>
        <c:lblOffset val="100"/>
        <c:noMultiLvlLbl val="0"/>
      </c:catAx>
      <c:valAx>
        <c:axId val="607969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Average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71872265966754"/>
          <c:y val="6.5048483522892983E-2"/>
          <c:w val="0.2334514435695538"/>
          <c:h val="0.16180336832895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58377077865267"/>
          <c:y val="5.0925925925925923E-2"/>
          <c:w val="0.82986067366579175"/>
          <c:h val="0.8544003353747448"/>
        </c:manualLayout>
      </c:layout>
      <c:lineChart>
        <c:grouping val="standard"/>
        <c:varyColors val="0"/>
        <c:ser>
          <c:idx val="0"/>
          <c:order val="0"/>
          <c:tx>
            <c:strRef>
              <c:f>mnbodywt!$G$1</c:f>
              <c:strCache>
                <c:ptCount val="1"/>
                <c:pt idx="0">
                  <c:v>Observed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mnbodywt!$I$19:$I$36</c:f>
                <c:numCache>
                  <c:formatCode>General</c:formatCode>
                  <c:ptCount val="18"/>
                  <c:pt idx="0">
                    <c:v>0.35822861171731046</c:v>
                  </c:pt>
                  <c:pt idx="1">
                    <c:v>0.44817642207839997</c:v>
                  </c:pt>
                  <c:pt idx="2">
                    <c:v>0.16970562752000001</c:v>
                  </c:pt>
                  <c:pt idx="3">
                    <c:v>0.41503366266984498</c:v>
                  </c:pt>
                  <c:pt idx="4">
                    <c:v>0.48986364077719896</c:v>
                  </c:pt>
                  <c:pt idx="5">
                    <c:v>0.2979358844746825</c:v>
                  </c:pt>
                  <c:pt idx="6">
                    <c:v>0.39986145411910995</c:v>
                  </c:pt>
                  <c:pt idx="7">
                    <c:v>0.45796508569772731</c:v>
                  </c:pt>
                  <c:pt idx="8">
                    <c:v>0.47377193092599995</c:v>
                  </c:pt>
                  <c:pt idx="9">
                    <c:v>1.1371636543124333</c:v>
                  </c:pt>
                  <c:pt idx="10">
                    <c:v>0.71941514118057903</c:v>
                  </c:pt>
                  <c:pt idx="11">
                    <c:v>0.6340878054687562</c:v>
                  </c:pt>
                  <c:pt idx="12">
                    <c:v>0.45090954068278166</c:v>
                  </c:pt>
                  <c:pt idx="13">
                    <c:v>0.42665922608719425</c:v>
                  </c:pt>
                  <c:pt idx="14">
                    <c:v>0.4831338331137055</c:v>
                  </c:pt>
                  <c:pt idx="15">
                    <c:v>0.12825755340950001</c:v>
                  </c:pt>
                  <c:pt idx="16">
                    <c:v>0.46480103265239997</c:v>
                  </c:pt>
                  <c:pt idx="17">
                    <c:v>0.39510187860391249</c:v>
                  </c:pt>
                </c:numCache>
              </c:numRef>
            </c:plus>
            <c:minus>
              <c:numRef>
                <c:f>mnbodywt!$I$19:$I$36</c:f>
                <c:numCache>
                  <c:formatCode>General</c:formatCode>
                  <c:ptCount val="18"/>
                  <c:pt idx="0">
                    <c:v>0.35822861171731046</c:v>
                  </c:pt>
                  <c:pt idx="1">
                    <c:v>0.44817642207839997</c:v>
                  </c:pt>
                  <c:pt idx="2">
                    <c:v>0.16970562752000001</c:v>
                  </c:pt>
                  <c:pt idx="3">
                    <c:v>0.41503366266984498</c:v>
                  </c:pt>
                  <c:pt idx="4">
                    <c:v>0.48986364077719896</c:v>
                  </c:pt>
                  <c:pt idx="5">
                    <c:v>0.2979358844746825</c:v>
                  </c:pt>
                  <c:pt idx="6">
                    <c:v>0.39986145411910995</c:v>
                  </c:pt>
                  <c:pt idx="7">
                    <c:v>0.45796508569772731</c:v>
                  </c:pt>
                  <c:pt idx="8">
                    <c:v>0.47377193092599995</c:v>
                  </c:pt>
                  <c:pt idx="9">
                    <c:v>1.1371636543124333</c:v>
                  </c:pt>
                  <c:pt idx="10">
                    <c:v>0.71941514118057903</c:v>
                  </c:pt>
                  <c:pt idx="11">
                    <c:v>0.6340878054687562</c:v>
                  </c:pt>
                  <c:pt idx="12">
                    <c:v>0.45090954068278166</c:v>
                  </c:pt>
                  <c:pt idx="13">
                    <c:v>0.42665922608719425</c:v>
                  </c:pt>
                  <c:pt idx="14">
                    <c:v>0.4831338331137055</c:v>
                  </c:pt>
                  <c:pt idx="15">
                    <c:v>0.12825755340950001</c:v>
                  </c:pt>
                  <c:pt idx="16">
                    <c:v>0.46480103265239997</c:v>
                  </c:pt>
                  <c:pt idx="17">
                    <c:v>0.39510187860391249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mnbodywt!$C$19:$C$36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mnbodywt!$G$19:$G$36</c:f>
              <c:numCache>
                <c:formatCode>General</c:formatCode>
                <c:ptCount val="18"/>
                <c:pt idx="0">
                  <c:v>0.52200000000000002</c:v>
                </c:pt>
                <c:pt idx="1">
                  <c:v>0.59099999999999997</c:v>
                </c:pt>
                <c:pt idx="2">
                  <c:v>0.4</c:v>
                </c:pt>
                <c:pt idx="3">
                  <c:v>0.55600000000000005</c:v>
                </c:pt>
                <c:pt idx="4">
                  <c:v>0.497</c:v>
                </c:pt>
                <c:pt idx="5">
                  <c:v>0.33400000000000002</c:v>
                </c:pt>
                <c:pt idx="6">
                  <c:v>0.48799999999999999</c:v>
                </c:pt>
                <c:pt idx="7">
                  <c:v>0.44500000000000001</c:v>
                </c:pt>
                <c:pt idx="8">
                  <c:v>0.53400000000000003</c:v>
                </c:pt>
                <c:pt idx="9">
                  <c:v>0.76200000000000001</c:v>
                </c:pt>
                <c:pt idx="10">
                  <c:v>0.59499999999999997</c:v>
                </c:pt>
                <c:pt idx="11">
                  <c:v>0.52500000000000002</c:v>
                </c:pt>
                <c:pt idx="12">
                  <c:v>0.379</c:v>
                </c:pt>
                <c:pt idx="13">
                  <c:v>0.57299999999999995</c:v>
                </c:pt>
                <c:pt idx="14">
                  <c:v>0.434</c:v>
                </c:pt>
                <c:pt idx="15">
                  <c:v>0.28399999999999997</c:v>
                </c:pt>
                <c:pt idx="16">
                  <c:v>0.56899999999999995</c:v>
                </c:pt>
                <c:pt idx="17">
                  <c:v>0.51600000000000001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1-4AA8-86C9-3F7C81A578E5}"/>
            </c:ext>
          </c:extLst>
        </c:ser>
        <c:ser>
          <c:idx val="1"/>
          <c:order val="1"/>
          <c:tx>
            <c:strRef>
              <c:f>mnbodywt!$H$1</c:f>
              <c:strCache>
                <c:ptCount val="1"/>
                <c:pt idx="0">
                  <c:v>Predicted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mnbodywt!$C$19:$C$36</c:f>
              <c:numCache>
                <c:formatCode>General</c:formatCode>
                <c:ptCount val="18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</c:numCache>
            </c:numRef>
          </c:cat>
          <c:val>
            <c:numRef>
              <c:f>mnbodywt!$H$19:$H$36</c:f>
              <c:numCache>
                <c:formatCode>General</c:formatCode>
                <c:ptCount val="18"/>
                <c:pt idx="0">
                  <c:v>0.54117199999999999</c:v>
                </c:pt>
                <c:pt idx="1">
                  <c:v>0.63165000000000004</c:v>
                </c:pt>
                <c:pt idx="2">
                  <c:v>0.36284300000000003</c:v>
                </c:pt>
                <c:pt idx="3">
                  <c:v>0.43861299999999998</c:v>
                </c:pt>
                <c:pt idx="4">
                  <c:v>0.47728500000000001</c:v>
                </c:pt>
                <c:pt idx="5">
                  <c:v>0.48465200000000003</c:v>
                </c:pt>
                <c:pt idx="6">
                  <c:v>0.50817199999999996</c:v>
                </c:pt>
                <c:pt idx="7">
                  <c:v>0.55808899999999995</c:v>
                </c:pt>
                <c:pt idx="8">
                  <c:v>0.559535</c:v>
                </c:pt>
                <c:pt idx="9">
                  <c:v>0.57718899999999995</c:v>
                </c:pt>
                <c:pt idx="10">
                  <c:v>0.61110299999999995</c:v>
                </c:pt>
                <c:pt idx="11">
                  <c:v>0.59257599999999999</c:v>
                </c:pt>
                <c:pt idx="12">
                  <c:v>0.58638500000000005</c:v>
                </c:pt>
                <c:pt idx="13">
                  <c:v>0.61496899999999999</c:v>
                </c:pt>
                <c:pt idx="14">
                  <c:v>0.65223200000000003</c:v>
                </c:pt>
                <c:pt idx="15">
                  <c:v>0.63333300000000003</c:v>
                </c:pt>
                <c:pt idx="16">
                  <c:v>0.67907799999999996</c:v>
                </c:pt>
                <c:pt idx="17">
                  <c:v>0.72228000000000003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1-4AA8-86C9-3F7C81A57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969576"/>
        <c:axId val="607969248"/>
      </c:lineChart>
      <c:catAx>
        <c:axId val="60796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248"/>
        <c:crosses val="autoZero"/>
        <c:auto val="1"/>
        <c:lblAlgn val="ctr"/>
        <c:lblOffset val="100"/>
        <c:noMultiLvlLbl val="0"/>
      </c:catAx>
      <c:valAx>
        <c:axId val="6079692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Average Weight (kg)</a:t>
                </a:r>
              </a:p>
            </c:rich>
          </c:tx>
          <c:layout>
            <c:manualLayout>
              <c:xMode val="edge"/>
              <c:yMode val="edge"/>
              <c:x val="2.2236220472440948E-2"/>
              <c:y val="0.23581109652960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796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71872265966754"/>
          <c:y val="6.5048483522892983E-2"/>
          <c:w val="0.2334514435695538"/>
          <c:h val="0.16180336832895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198120</xdr:colOff>
      <xdr:row>1</xdr:row>
      <xdr:rowOff>22860</xdr:rowOff>
    </xdr:from>
    <xdr:to>
      <xdr:col>13</xdr:col>
      <xdr:colOff>502920</xdr:colOff>
      <xdr:row>17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0D872B-9E2E-4A23-AE98-99C3289AB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304800</xdr:colOff>
      <xdr:row>17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4476A5-1B06-44F1-8FEA-2A0CFE8AE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18</xdr:row>
      <xdr:rowOff>0</xdr:rowOff>
    </xdr:from>
    <xdr:to>
      <xdr:col>19</xdr:col>
      <xdr:colOff>304800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2A5E72-9D9B-4854-AAD8-AF5BAB15B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0</xdr:colOff>
      <xdr:row>32</xdr:row>
      <xdr:rowOff>0</xdr:rowOff>
    </xdr:from>
    <xdr:to>
      <xdr:col>19</xdr:col>
      <xdr:colOff>304800</xdr:colOff>
      <xdr:row>48</xdr:row>
      <xdr:rowOff>60960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E6442D-1982-49FE-9CF0-AE2976BFD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0</xdr:colOff>
      <xdr:row>49</xdr:row>
      <xdr:rowOff>0</xdr:rowOff>
    </xdr:from>
    <xdr:to>
      <xdr:col>19</xdr:col>
      <xdr:colOff>304800</xdr:colOff>
      <xdr:row>61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78E3E6-CB73-44E7-850E-E0C58796B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0</xdr:colOff>
      <xdr:row>63</xdr:row>
      <xdr:rowOff>0</xdr:rowOff>
    </xdr:from>
    <xdr:to>
      <xdr:col>19</xdr:col>
      <xdr:colOff>304800</xdr:colOff>
      <xdr:row>79</xdr:row>
      <xdr:rowOff>60960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779361C-9B14-4508-8722-EB78CE001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0</xdr:colOff>
      <xdr:row>80</xdr:row>
      <xdr:rowOff>0</xdr:rowOff>
    </xdr:from>
    <xdr:to>
      <xdr:col>19</xdr:col>
      <xdr:colOff>304800</xdr:colOff>
      <xdr:row>92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7CC01A-C79A-4B41-8F6A-C5AF4D884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17</xdr:col>
      <xdr:colOff>304800</xdr:colOff>
      <xdr:row>17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DCB72A-48FE-4143-AA27-0E0F0B0A3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18</xdr:row>
      <xdr:rowOff>0</xdr:rowOff>
    </xdr:from>
    <xdr:to>
      <xdr:col>17</xdr:col>
      <xdr:colOff>304800</xdr:colOff>
      <xdr:row>34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14535A-90AC-4F18-9847-23F68C580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35</xdr:row>
      <xdr:rowOff>0</xdr:rowOff>
    </xdr:from>
    <xdr:to>
      <xdr:col>17</xdr:col>
      <xdr:colOff>304800</xdr:colOff>
      <xdr:row>51</xdr:row>
      <xdr:rowOff>60960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0C6F03-1EBE-47B7-83F9-F806CBDD1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0</xdr:colOff>
      <xdr:row>52</xdr:row>
      <xdr:rowOff>0</xdr:rowOff>
    </xdr:from>
    <xdr:to>
      <xdr:col>17</xdr:col>
      <xdr:colOff>304800</xdr:colOff>
      <xdr:row>68</xdr:row>
      <xdr:rowOff>60960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AA077DB-C95C-4B26-A9A9-135A46406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304800</xdr:colOff>
      <xdr:row>14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B89B99-CFD4-4D63-B820-25A202474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18</xdr:row>
      <xdr:rowOff>0</xdr:rowOff>
    </xdr:from>
    <xdr:to>
      <xdr:col>16</xdr:col>
      <xdr:colOff>304800</xdr:colOff>
      <xdr:row>32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7859F8-26B9-47AB-8D6E-66359AC1D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35</xdr:row>
      <xdr:rowOff>0</xdr:rowOff>
    </xdr:from>
    <xdr:to>
      <xdr:col>16</xdr:col>
      <xdr:colOff>304800</xdr:colOff>
      <xdr:row>48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282648-8D5A-4B13-8ED4-96528AC8F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16</xdr:col>
      <xdr:colOff>304800</xdr:colOff>
      <xdr:row>67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49A87B-E0EE-4577-83BC-68337F317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304800</xdr:colOff>
      <xdr:row>17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6088C7-C6F2-4651-AE61-160643912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304800</xdr:colOff>
      <xdr:row>17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DE9C60-76ED-4AC0-8A67-88174123E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19</xdr:row>
      <xdr:rowOff>0</xdr:rowOff>
    </xdr:from>
    <xdr:to>
      <xdr:col>16</xdr:col>
      <xdr:colOff>304800</xdr:colOff>
      <xdr:row>35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47EB46-F5ED-4DA4-BB45-A76B4DC37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396240</xdr:colOff>
      <xdr:row>5</xdr:row>
      <xdr:rowOff>137160</xdr:rowOff>
    </xdr:from>
    <xdr:to>
      <xdr:col>19</xdr:col>
      <xdr:colOff>91440</xdr:colOff>
      <xdr:row>19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5B0F3C-0B1F-4FAF-90D8-08BB225CE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434340</xdr:colOff>
      <xdr:row>20</xdr:row>
      <xdr:rowOff>22860</xdr:rowOff>
    </xdr:from>
    <xdr:to>
      <xdr:col>19</xdr:col>
      <xdr:colOff>129540</xdr:colOff>
      <xdr:row>34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125756-D870-4DD0-AFFF-C5104C033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304800</xdr:colOff>
      <xdr:row>18</xdr:row>
      <xdr:rowOff>60960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2C3370-44A4-4526-AB47-5A4517FC9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2" sqref="E2:F25"/>
    </sheetView>
  </sheetViews>
  <sheetFormatPr defaultRowHeight="13.2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</row>
    <row r="2" spans="1:6" x14ac:dyDescent="0.25">
      <c r="A2" t="s">
        <v>4</v>
      </c>
      <c r="B2">
        <v>1994</v>
      </c>
      <c r="C2">
        <v>1</v>
      </c>
      <c r="D2">
        <v>1994.5</v>
      </c>
      <c r="E2">
        <v>783</v>
      </c>
      <c r="F2">
        <v>783.00199999999995</v>
      </c>
    </row>
    <row r="3" spans="1:6" x14ac:dyDescent="0.25">
      <c r="A3" t="s">
        <v>4</v>
      </c>
      <c r="B3">
        <v>1995</v>
      </c>
      <c r="C3">
        <v>1</v>
      </c>
      <c r="D3">
        <v>1995.5</v>
      </c>
      <c r="E3">
        <v>1042.5999999999999</v>
      </c>
      <c r="F3">
        <v>1042.6099999999999</v>
      </c>
    </row>
    <row r="4" spans="1:6" x14ac:dyDescent="0.25">
      <c r="A4" t="s">
        <v>4</v>
      </c>
      <c r="B4">
        <v>1996</v>
      </c>
      <c r="C4">
        <v>1</v>
      </c>
      <c r="D4">
        <v>1996.5</v>
      </c>
      <c r="E4">
        <v>796.9</v>
      </c>
      <c r="F4">
        <v>796.9</v>
      </c>
    </row>
    <row r="5" spans="1:6" x14ac:dyDescent="0.25">
      <c r="A5" t="s">
        <v>4</v>
      </c>
      <c r="B5">
        <v>1997</v>
      </c>
      <c r="C5">
        <v>1</v>
      </c>
      <c r="D5">
        <v>1997.5</v>
      </c>
      <c r="E5">
        <v>1108</v>
      </c>
      <c r="F5">
        <v>1108.02</v>
      </c>
    </row>
    <row r="6" spans="1:6" x14ac:dyDescent="0.25">
      <c r="A6" t="s">
        <v>4</v>
      </c>
      <c r="B6">
        <v>1998</v>
      </c>
      <c r="C6">
        <v>1</v>
      </c>
      <c r="D6">
        <v>1998.5</v>
      </c>
      <c r="E6">
        <v>1006.1</v>
      </c>
      <c r="F6">
        <v>1006.26</v>
      </c>
    </row>
    <row r="7" spans="1:6" x14ac:dyDescent="0.25">
      <c r="A7" t="s">
        <v>4</v>
      </c>
      <c r="B7">
        <v>1999</v>
      </c>
      <c r="C7">
        <v>1</v>
      </c>
      <c r="D7">
        <v>1999.5</v>
      </c>
      <c r="E7">
        <v>662.6</v>
      </c>
      <c r="F7">
        <v>666.26800000000003</v>
      </c>
    </row>
    <row r="8" spans="1:6" x14ac:dyDescent="0.25">
      <c r="A8" t="s">
        <v>4</v>
      </c>
      <c r="B8">
        <v>2000</v>
      </c>
      <c r="C8">
        <v>1</v>
      </c>
      <c r="D8">
        <v>2000.5</v>
      </c>
      <c r="E8">
        <v>1283.3</v>
      </c>
      <c r="F8">
        <v>1283.68</v>
      </c>
    </row>
    <row r="9" spans="1:6" x14ac:dyDescent="0.25">
      <c r="A9" t="s">
        <v>4</v>
      </c>
      <c r="B9">
        <v>2001</v>
      </c>
      <c r="C9">
        <v>1</v>
      </c>
      <c r="D9">
        <v>2001.5</v>
      </c>
      <c r="E9">
        <v>1051.3</v>
      </c>
      <c r="F9">
        <v>1051.32</v>
      </c>
    </row>
    <row r="10" spans="1:6" x14ac:dyDescent="0.25">
      <c r="A10" t="s">
        <v>4</v>
      </c>
      <c r="B10">
        <v>2002</v>
      </c>
      <c r="C10">
        <v>1</v>
      </c>
      <c r="D10">
        <v>2002.5</v>
      </c>
      <c r="E10">
        <v>1177.7</v>
      </c>
      <c r="F10">
        <v>1177.71</v>
      </c>
    </row>
    <row r="11" spans="1:6" x14ac:dyDescent="0.25">
      <c r="A11" t="s">
        <v>4</v>
      </c>
      <c r="B11">
        <v>2003</v>
      </c>
      <c r="C11">
        <v>1</v>
      </c>
      <c r="D11">
        <v>2003.5</v>
      </c>
      <c r="E11">
        <v>739</v>
      </c>
      <c r="F11">
        <v>739</v>
      </c>
    </row>
    <row r="12" spans="1:6" x14ac:dyDescent="0.25">
      <c r="A12" t="s">
        <v>4</v>
      </c>
      <c r="B12">
        <v>2004</v>
      </c>
      <c r="C12">
        <v>1</v>
      </c>
      <c r="D12">
        <v>2004.5</v>
      </c>
      <c r="E12">
        <v>725.1</v>
      </c>
      <c r="F12">
        <v>725.1</v>
      </c>
    </row>
    <row r="13" spans="1:6" x14ac:dyDescent="0.25">
      <c r="A13" t="s">
        <v>4</v>
      </c>
      <c r="B13">
        <v>2005</v>
      </c>
      <c r="C13">
        <v>1</v>
      </c>
      <c r="D13">
        <v>2005.5</v>
      </c>
      <c r="E13">
        <v>735</v>
      </c>
      <c r="F13">
        <v>735</v>
      </c>
    </row>
    <row r="14" spans="1:6" x14ac:dyDescent="0.25">
      <c r="A14" t="s">
        <v>4</v>
      </c>
      <c r="B14">
        <v>2006</v>
      </c>
      <c r="C14">
        <v>1</v>
      </c>
      <c r="D14">
        <v>2006.5</v>
      </c>
      <c r="E14">
        <v>784.1</v>
      </c>
      <c r="F14">
        <v>784.1</v>
      </c>
    </row>
    <row r="15" spans="1:6" x14ac:dyDescent="0.25">
      <c r="A15" t="s">
        <v>4</v>
      </c>
      <c r="B15">
        <v>2007</v>
      </c>
      <c r="C15">
        <v>1</v>
      </c>
      <c r="D15">
        <v>2007.5</v>
      </c>
      <c r="E15">
        <v>757</v>
      </c>
      <c r="F15">
        <v>757</v>
      </c>
    </row>
    <row r="16" spans="1:6" x14ac:dyDescent="0.25">
      <c r="A16" t="s">
        <v>4</v>
      </c>
      <c r="B16">
        <v>2008</v>
      </c>
      <c r="C16">
        <v>1</v>
      </c>
      <c r="D16">
        <v>2008.5</v>
      </c>
      <c r="E16">
        <v>760.2</v>
      </c>
      <c r="F16">
        <v>760.2</v>
      </c>
    </row>
    <row r="17" spans="1:6" x14ac:dyDescent="0.25">
      <c r="A17" t="s">
        <v>4</v>
      </c>
      <c r="B17">
        <v>2009</v>
      </c>
      <c r="C17">
        <v>1</v>
      </c>
      <c r="D17">
        <v>2009.5</v>
      </c>
      <c r="E17">
        <v>764.6</v>
      </c>
      <c r="F17">
        <v>764.6</v>
      </c>
    </row>
    <row r="18" spans="1:6" x14ac:dyDescent="0.25">
      <c r="A18" t="s">
        <v>4</v>
      </c>
      <c r="B18">
        <v>2010</v>
      </c>
      <c r="C18">
        <v>1</v>
      </c>
      <c r="D18">
        <v>2010.5</v>
      </c>
      <c r="E18">
        <v>944.8</v>
      </c>
      <c r="F18">
        <v>944.8</v>
      </c>
    </row>
    <row r="19" spans="1:6" x14ac:dyDescent="0.25">
      <c r="A19" t="s">
        <v>4</v>
      </c>
      <c r="B19">
        <v>2011</v>
      </c>
      <c r="C19">
        <v>1</v>
      </c>
      <c r="D19">
        <v>2011.5</v>
      </c>
      <c r="E19">
        <v>738.4</v>
      </c>
      <c r="F19">
        <v>738.4</v>
      </c>
    </row>
    <row r="20" spans="1:6" x14ac:dyDescent="0.25">
      <c r="A20" t="s">
        <v>4</v>
      </c>
      <c r="B20">
        <v>2012</v>
      </c>
      <c r="C20">
        <v>1</v>
      </c>
      <c r="D20">
        <v>2012.5</v>
      </c>
      <c r="E20">
        <v>843.5</v>
      </c>
      <c r="F20">
        <v>843.5</v>
      </c>
    </row>
    <row r="21" spans="1:6" x14ac:dyDescent="0.25">
      <c r="A21" t="s">
        <v>4</v>
      </c>
      <c r="B21">
        <v>2013</v>
      </c>
      <c r="C21">
        <v>1</v>
      </c>
      <c r="D21">
        <v>2013.5</v>
      </c>
      <c r="E21">
        <v>702.7</v>
      </c>
      <c r="F21">
        <v>702.7</v>
      </c>
    </row>
    <row r="22" spans="1:6" x14ac:dyDescent="0.25">
      <c r="A22" t="s">
        <v>4</v>
      </c>
      <c r="B22">
        <v>2014</v>
      </c>
      <c r="C22">
        <v>1</v>
      </c>
      <c r="D22">
        <v>2014.5</v>
      </c>
      <c r="E22">
        <v>829.3</v>
      </c>
      <c r="F22">
        <v>829.3</v>
      </c>
    </row>
    <row r="23" spans="1:6" x14ac:dyDescent="0.25">
      <c r="A23" t="s">
        <v>4</v>
      </c>
      <c r="B23">
        <v>2015</v>
      </c>
      <c r="C23">
        <v>1</v>
      </c>
      <c r="D23">
        <v>2015.5</v>
      </c>
      <c r="E23">
        <v>565.70000000000005</v>
      </c>
      <c r="F23">
        <v>565.70000000000005</v>
      </c>
    </row>
    <row r="24" spans="1:6" x14ac:dyDescent="0.25">
      <c r="A24" t="s">
        <v>4</v>
      </c>
      <c r="B24">
        <v>2016</v>
      </c>
      <c r="C24">
        <v>1</v>
      </c>
      <c r="D24">
        <v>2016.5</v>
      </c>
      <c r="E24">
        <v>437.8</v>
      </c>
      <c r="F24">
        <v>437.8</v>
      </c>
    </row>
    <row r="25" spans="1:6" x14ac:dyDescent="0.25">
      <c r="A25" t="s">
        <v>4</v>
      </c>
      <c r="B25">
        <v>2017</v>
      </c>
      <c r="C25">
        <v>1</v>
      </c>
      <c r="D25">
        <v>2017.5</v>
      </c>
      <c r="E25">
        <v>618.29999999999995</v>
      </c>
      <c r="F25">
        <v>618.34699999999998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G1" workbookViewId="0">
      <selection activeCell="A2" sqref="A2:H53"/>
    </sheetView>
  </sheetViews>
  <sheetFormatPr defaultRowHeight="13.2" x14ac:dyDescent="0.25"/>
  <cols>
    <col min="1" max="1" width="4.88671875" bestFit="1" customWidth="1"/>
    <col min="2" max="2" width="5.6640625" bestFit="1" customWidth="1"/>
    <col min="3" max="3" width="5" bestFit="1" customWidth="1"/>
    <col min="4" max="4" width="5.109375" bestFit="1" customWidth="1"/>
    <col min="5" max="5" width="7" bestFit="1" customWidth="1"/>
  </cols>
  <sheetData>
    <row r="1" spans="1:11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8</v>
      </c>
      <c r="G1" t="s">
        <v>5</v>
      </c>
      <c r="H1" t="s">
        <v>6</v>
      </c>
      <c r="I1" t="s">
        <v>13</v>
      </c>
      <c r="J1" t="s">
        <v>12</v>
      </c>
      <c r="K1" t="s">
        <v>14</v>
      </c>
    </row>
    <row r="2" spans="1:11" x14ac:dyDescent="0.25">
      <c r="A2">
        <v>2</v>
      </c>
      <c r="B2" t="s">
        <v>9</v>
      </c>
      <c r="C2">
        <v>1994</v>
      </c>
      <c r="D2">
        <v>1</v>
      </c>
      <c r="E2">
        <v>1994.5</v>
      </c>
      <c r="F2">
        <v>4903.4799999999996</v>
      </c>
      <c r="G2">
        <v>5.34</v>
      </c>
      <c r="H2">
        <v>2.8761100000000002</v>
      </c>
      <c r="I2">
        <v>12.676373453555319</v>
      </c>
      <c r="J2">
        <v>1.1863509698473416</v>
      </c>
      <c r="K2" s="3">
        <f>(LN(G2)-LN(H2))/SQRT(LN((J2^2)+1))</f>
        <v>0.66016977649818187</v>
      </c>
    </row>
    <row r="3" spans="1:11" x14ac:dyDescent="0.25">
      <c r="A3">
        <v>2</v>
      </c>
      <c r="B3" t="s">
        <v>9</v>
      </c>
      <c r="C3">
        <v>1995</v>
      </c>
      <c r="D3">
        <v>1</v>
      </c>
      <c r="E3">
        <v>1995.5</v>
      </c>
      <c r="F3">
        <v>6104.08</v>
      </c>
      <c r="G3">
        <v>2.12</v>
      </c>
      <c r="H3">
        <v>4.0840899999999998</v>
      </c>
      <c r="I3">
        <v>4.4362629923763004</v>
      </c>
      <c r="J3">
        <v>1.0476033303034578</v>
      </c>
      <c r="K3" s="3">
        <f t="shared" ref="K3:K53" si="0">(LN(G3)-LN(H3))/SQRT(LN((J3^2)+1))</f>
        <v>-0.76183852334449531</v>
      </c>
    </row>
    <row r="4" spans="1:11" x14ac:dyDescent="0.25">
      <c r="A4">
        <v>2</v>
      </c>
      <c r="B4" t="s">
        <v>9</v>
      </c>
      <c r="C4">
        <v>1996</v>
      </c>
      <c r="D4">
        <v>1</v>
      </c>
      <c r="E4">
        <v>1996.5</v>
      </c>
      <c r="F4">
        <v>6944.4</v>
      </c>
      <c r="G4">
        <v>10.9</v>
      </c>
      <c r="H4">
        <v>5.0208899999999996</v>
      </c>
      <c r="I4">
        <v>15.86160035011836</v>
      </c>
      <c r="J4">
        <v>0.72810379448611273</v>
      </c>
      <c r="K4" s="3">
        <f t="shared" si="0"/>
        <v>1.1885366218449429</v>
      </c>
    </row>
    <row r="5" spans="1:11" x14ac:dyDescent="0.25">
      <c r="A5">
        <v>2</v>
      </c>
      <c r="B5" t="s">
        <v>9</v>
      </c>
      <c r="C5">
        <v>1997</v>
      </c>
      <c r="D5">
        <v>1</v>
      </c>
      <c r="E5">
        <v>1997.5</v>
      </c>
      <c r="F5">
        <v>4891.09</v>
      </c>
      <c r="G5">
        <v>9.3000000000000007</v>
      </c>
      <c r="H5">
        <v>2.8644799999999999</v>
      </c>
      <c r="I5">
        <v>12.7402620457948</v>
      </c>
      <c r="J5">
        <v>0.68527917542475969</v>
      </c>
      <c r="K5" s="3">
        <f t="shared" si="0"/>
        <v>1.8979300337151797</v>
      </c>
    </row>
    <row r="6" spans="1:11" x14ac:dyDescent="0.25">
      <c r="A6">
        <v>2</v>
      </c>
      <c r="B6" t="s">
        <v>9</v>
      </c>
      <c r="C6">
        <v>1998</v>
      </c>
      <c r="D6">
        <v>1</v>
      </c>
      <c r="E6">
        <v>1998.5</v>
      </c>
      <c r="F6">
        <v>3691.62</v>
      </c>
      <c r="G6">
        <v>12.8</v>
      </c>
      <c r="H6">
        <v>1.82562</v>
      </c>
      <c r="I6">
        <v>13.57150909394166</v>
      </c>
      <c r="J6">
        <v>0.52899044145752427</v>
      </c>
      <c r="K6" s="3">
        <f t="shared" si="0"/>
        <v>3.9207936066164009</v>
      </c>
    </row>
    <row r="7" spans="1:11" x14ac:dyDescent="0.25">
      <c r="A7">
        <v>2</v>
      </c>
      <c r="B7" t="s">
        <v>9</v>
      </c>
      <c r="C7">
        <v>1999</v>
      </c>
      <c r="D7">
        <v>1</v>
      </c>
      <c r="E7">
        <v>1999.5</v>
      </c>
      <c r="F7">
        <v>1385.85</v>
      </c>
      <c r="G7">
        <v>2.4300000000000002</v>
      </c>
      <c r="H7">
        <v>0.38030999999999998</v>
      </c>
      <c r="I7">
        <v>7.6455637337995404</v>
      </c>
      <c r="J7">
        <v>1.5758265539070218</v>
      </c>
      <c r="K7" s="3">
        <f t="shared" si="0"/>
        <v>1.6602135786518053</v>
      </c>
    </row>
    <row r="8" spans="1:11" x14ac:dyDescent="0.25">
      <c r="A8">
        <v>2</v>
      </c>
      <c r="B8" t="s">
        <v>9</v>
      </c>
      <c r="C8">
        <v>2000</v>
      </c>
      <c r="D8">
        <v>1</v>
      </c>
      <c r="E8">
        <v>2000.5</v>
      </c>
      <c r="F8">
        <v>6184.84</v>
      </c>
      <c r="G8">
        <v>2.29</v>
      </c>
      <c r="H8">
        <v>4.1709500000000004</v>
      </c>
      <c r="I8">
        <v>6.5158653427380004</v>
      </c>
      <c r="J8">
        <v>1.4256586965247837</v>
      </c>
      <c r="K8" s="3">
        <f t="shared" si="0"/>
        <v>-0.56926443822735751</v>
      </c>
    </row>
    <row r="9" spans="1:11" x14ac:dyDescent="0.25">
      <c r="A9">
        <v>2</v>
      </c>
      <c r="B9" t="s">
        <v>9</v>
      </c>
      <c r="C9">
        <v>2001</v>
      </c>
      <c r="D9">
        <v>1</v>
      </c>
      <c r="E9">
        <v>2001.5</v>
      </c>
      <c r="F9">
        <v>5669.89</v>
      </c>
      <c r="G9">
        <v>3.99</v>
      </c>
      <c r="H9">
        <v>3.629</v>
      </c>
      <c r="I9">
        <v>5.5464547965052002</v>
      </c>
      <c r="J9">
        <v>0.69586695790494113</v>
      </c>
      <c r="K9" s="3">
        <f t="shared" si="0"/>
        <v>0.15091166175969667</v>
      </c>
    </row>
    <row r="10" spans="1:11" x14ac:dyDescent="0.25">
      <c r="A10">
        <v>2</v>
      </c>
      <c r="B10" t="s">
        <v>9</v>
      </c>
      <c r="C10">
        <v>2002</v>
      </c>
      <c r="D10">
        <v>1</v>
      </c>
      <c r="E10">
        <v>2002.5</v>
      </c>
      <c r="F10">
        <v>7383.24</v>
      </c>
      <c r="G10">
        <v>2.87</v>
      </c>
      <c r="H10">
        <v>5.5384599999999997</v>
      </c>
      <c r="I10">
        <v>3.64987770238214</v>
      </c>
      <c r="J10">
        <v>0.63567189581883621</v>
      </c>
      <c r="K10" s="3">
        <f t="shared" si="0"/>
        <v>-1.1284663766841245</v>
      </c>
    </row>
    <row r="11" spans="1:11" x14ac:dyDescent="0.25">
      <c r="A11">
        <v>2</v>
      </c>
      <c r="B11" t="s">
        <v>9</v>
      </c>
      <c r="C11">
        <v>2003</v>
      </c>
      <c r="D11">
        <v>1</v>
      </c>
      <c r="E11">
        <v>2003.5</v>
      </c>
      <c r="F11">
        <v>7570.7</v>
      </c>
      <c r="G11">
        <v>9.17</v>
      </c>
      <c r="H11">
        <v>5.76532</v>
      </c>
      <c r="I11">
        <v>9.5564960164496604</v>
      </c>
      <c r="J11">
        <v>0.52082485520194111</v>
      </c>
      <c r="K11" s="3">
        <f t="shared" si="0"/>
        <v>0.9472778869116848</v>
      </c>
    </row>
    <row r="12" spans="1:11" x14ac:dyDescent="0.25">
      <c r="A12">
        <v>2</v>
      </c>
      <c r="B12" t="s">
        <v>9</v>
      </c>
      <c r="C12">
        <v>2004</v>
      </c>
      <c r="D12">
        <v>1</v>
      </c>
      <c r="E12">
        <v>2004.5</v>
      </c>
      <c r="F12">
        <v>9800.74</v>
      </c>
      <c r="G12">
        <v>7.8</v>
      </c>
      <c r="H12">
        <v>8.7165400000000002</v>
      </c>
      <c r="I12">
        <v>11.213714792032521</v>
      </c>
      <c r="J12">
        <v>0.71909778494258125</v>
      </c>
      <c r="K12" s="3">
        <f t="shared" si="0"/>
        <v>-0.17208538749912669</v>
      </c>
    </row>
    <row r="13" spans="1:11" x14ac:dyDescent="0.25">
      <c r="A13">
        <v>2</v>
      </c>
      <c r="B13" t="s">
        <v>9</v>
      </c>
      <c r="C13">
        <v>2005</v>
      </c>
      <c r="D13">
        <v>1</v>
      </c>
      <c r="E13">
        <v>2005.5</v>
      </c>
      <c r="F13">
        <v>11891.7</v>
      </c>
      <c r="G13">
        <v>18.5</v>
      </c>
      <c r="H13">
        <v>11.879899999999999</v>
      </c>
      <c r="I13">
        <v>18.466092428962661</v>
      </c>
      <c r="J13">
        <v>0.49869680238687342</v>
      </c>
      <c r="K13" s="3">
        <f t="shared" si="0"/>
        <v>0.93983588501879478</v>
      </c>
    </row>
    <row r="14" spans="1:11" x14ac:dyDescent="0.25">
      <c r="A14">
        <v>2</v>
      </c>
      <c r="B14" t="s">
        <v>9</v>
      </c>
      <c r="C14">
        <v>2006</v>
      </c>
      <c r="D14">
        <v>1</v>
      </c>
      <c r="E14">
        <v>2006.5</v>
      </c>
      <c r="F14">
        <v>11834.9</v>
      </c>
      <c r="G14">
        <v>6.54</v>
      </c>
      <c r="H14">
        <v>11.789199999999999</v>
      </c>
      <c r="I14">
        <v>7.9201518095562999</v>
      </c>
      <c r="J14">
        <v>0.6052496876182647</v>
      </c>
      <c r="K14" s="3">
        <f t="shared" si="0"/>
        <v>-1.0547074277702642</v>
      </c>
    </row>
    <row r="15" spans="1:11" x14ac:dyDescent="0.25">
      <c r="A15">
        <v>2</v>
      </c>
      <c r="B15" t="s">
        <v>9</v>
      </c>
      <c r="C15">
        <v>2007</v>
      </c>
      <c r="D15">
        <v>1</v>
      </c>
      <c r="E15">
        <v>2007.5</v>
      </c>
      <c r="F15">
        <v>12594.2</v>
      </c>
      <c r="G15">
        <v>5.35</v>
      </c>
      <c r="H15">
        <v>13.023400000000001</v>
      </c>
      <c r="I15">
        <v>8.8562562316933207</v>
      </c>
      <c r="J15">
        <v>0.82751527021318694</v>
      </c>
      <c r="K15" s="3">
        <f t="shared" si="0"/>
        <v>-1.2317881563892625</v>
      </c>
    </row>
    <row r="16" spans="1:11" x14ac:dyDescent="0.25">
      <c r="A16">
        <v>2</v>
      </c>
      <c r="B16" t="s">
        <v>9</v>
      </c>
      <c r="C16">
        <v>2008</v>
      </c>
      <c r="D16">
        <v>1</v>
      </c>
      <c r="E16">
        <v>2008.5</v>
      </c>
      <c r="F16">
        <v>12726.6</v>
      </c>
      <c r="G16">
        <v>3.99</v>
      </c>
      <c r="H16">
        <v>13.2432</v>
      </c>
      <c r="I16">
        <v>9.3427566382841007</v>
      </c>
      <c r="J16">
        <v>1.1721846814783496</v>
      </c>
      <c r="K16" s="3">
        <f t="shared" si="0"/>
        <v>-1.2902286024446348</v>
      </c>
    </row>
    <row r="17" spans="1:11" x14ac:dyDescent="0.25">
      <c r="A17">
        <v>2</v>
      </c>
      <c r="B17" t="s">
        <v>9</v>
      </c>
      <c r="C17">
        <v>2009</v>
      </c>
      <c r="D17">
        <v>1</v>
      </c>
      <c r="E17">
        <v>2009.5</v>
      </c>
      <c r="F17">
        <v>11524.8</v>
      </c>
      <c r="G17">
        <v>6.37</v>
      </c>
      <c r="H17">
        <v>11.298500000000001</v>
      </c>
      <c r="I17">
        <v>8.0386706793996208</v>
      </c>
      <c r="J17">
        <v>0.63104000018439543</v>
      </c>
      <c r="K17" s="3">
        <f t="shared" si="0"/>
        <v>-0.98982859986005789</v>
      </c>
    </row>
    <row r="18" spans="1:11" x14ac:dyDescent="0.25">
      <c r="A18">
        <v>2</v>
      </c>
      <c r="B18" t="s">
        <v>9</v>
      </c>
      <c r="C18">
        <v>2010</v>
      </c>
      <c r="D18">
        <v>1</v>
      </c>
      <c r="E18">
        <v>2010.5</v>
      </c>
      <c r="F18">
        <v>11643.5</v>
      </c>
      <c r="G18">
        <v>15.3</v>
      </c>
      <c r="H18">
        <v>11.4854</v>
      </c>
      <c r="I18">
        <v>12.367995136248499</v>
      </c>
      <c r="J18">
        <v>0.40291957543062701</v>
      </c>
      <c r="K18" s="3">
        <f t="shared" si="0"/>
        <v>0.73937217278754708</v>
      </c>
    </row>
    <row r="19" spans="1:11" x14ac:dyDescent="0.25">
      <c r="A19">
        <v>2</v>
      </c>
      <c r="B19" t="s">
        <v>9</v>
      </c>
      <c r="C19">
        <v>2011</v>
      </c>
      <c r="D19">
        <v>1</v>
      </c>
      <c r="E19">
        <v>2011.5</v>
      </c>
      <c r="F19">
        <v>11515</v>
      </c>
      <c r="G19">
        <v>4.71</v>
      </c>
      <c r="H19">
        <v>11.283099999999999</v>
      </c>
      <c r="I19">
        <v>7.1405074457337596</v>
      </c>
      <c r="J19">
        <v>0.75825459874893664</v>
      </c>
      <c r="K19" s="3">
        <f t="shared" si="0"/>
        <v>-1.2962441567782681</v>
      </c>
    </row>
    <row r="20" spans="1:11" x14ac:dyDescent="0.25">
      <c r="A20">
        <v>2</v>
      </c>
      <c r="B20" t="s">
        <v>9</v>
      </c>
      <c r="C20">
        <v>2012</v>
      </c>
      <c r="D20">
        <v>1</v>
      </c>
      <c r="E20">
        <v>2012.5</v>
      </c>
      <c r="F20">
        <v>10407.1</v>
      </c>
      <c r="G20">
        <v>1.23</v>
      </c>
      <c r="H20">
        <v>9.5959000000000003</v>
      </c>
      <c r="I20">
        <v>4.4119862984003397</v>
      </c>
      <c r="J20">
        <v>1.7902878535645363</v>
      </c>
      <c r="K20" s="3">
        <f t="shared" si="0"/>
        <v>-1.7141352105950107</v>
      </c>
    </row>
    <row r="21" spans="1:11" x14ac:dyDescent="0.25">
      <c r="A21">
        <v>2</v>
      </c>
      <c r="B21" t="s">
        <v>9</v>
      </c>
      <c r="C21">
        <v>2013</v>
      </c>
      <c r="D21">
        <v>1</v>
      </c>
      <c r="E21">
        <v>2013.5</v>
      </c>
      <c r="F21">
        <v>8292.8700000000008</v>
      </c>
      <c r="G21">
        <v>3.78</v>
      </c>
      <c r="H21">
        <v>6.6707999999999998</v>
      </c>
      <c r="I21">
        <v>5.3948407457412397</v>
      </c>
      <c r="J21">
        <v>0.71348231550469476</v>
      </c>
      <c r="K21" s="3">
        <f t="shared" si="0"/>
        <v>-0.88548950704727269</v>
      </c>
    </row>
    <row r="22" spans="1:11" x14ac:dyDescent="0.25">
      <c r="A22">
        <v>2</v>
      </c>
      <c r="B22" t="s">
        <v>9</v>
      </c>
      <c r="C22">
        <v>2014</v>
      </c>
      <c r="D22">
        <v>1</v>
      </c>
      <c r="E22">
        <v>2014.5</v>
      </c>
      <c r="F22">
        <v>7390.5</v>
      </c>
      <c r="G22">
        <v>33.700000000000003</v>
      </c>
      <c r="H22">
        <v>5.54718</v>
      </c>
      <c r="I22">
        <v>21.900769808096602</v>
      </c>
      <c r="J22">
        <v>0.32460869242759</v>
      </c>
      <c r="K22" s="3">
        <f t="shared" si="0"/>
        <v>5.7002550698905416</v>
      </c>
    </row>
    <row r="23" spans="1:11" x14ac:dyDescent="0.25">
      <c r="A23">
        <v>2</v>
      </c>
      <c r="B23" t="s">
        <v>9</v>
      </c>
      <c r="C23">
        <v>2015</v>
      </c>
      <c r="D23">
        <v>1</v>
      </c>
      <c r="E23">
        <v>2015.5</v>
      </c>
      <c r="F23">
        <v>5271.77</v>
      </c>
      <c r="G23">
        <v>39.1</v>
      </c>
      <c r="H23">
        <v>3.2297099999999999</v>
      </c>
      <c r="I23">
        <v>25.4595328150656</v>
      </c>
      <c r="J23">
        <v>0.32598560129987325</v>
      </c>
      <c r="K23" s="3">
        <f t="shared" si="0"/>
        <v>7.8470831776260379</v>
      </c>
    </row>
    <row r="24" spans="1:11" x14ac:dyDescent="0.25">
      <c r="A24">
        <v>2</v>
      </c>
      <c r="B24" t="s">
        <v>9</v>
      </c>
      <c r="C24">
        <v>2016</v>
      </c>
      <c r="D24">
        <v>1</v>
      </c>
      <c r="E24">
        <v>2016.5</v>
      </c>
      <c r="F24">
        <v>3593.81</v>
      </c>
      <c r="G24">
        <v>0.1</v>
      </c>
      <c r="H24">
        <v>1.7487900000000001</v>
      </c>
      <c r="I24">
        <v>0</v>
      </c>
      <c r="J24">
        <v>0</v>
      </c>
      <c r="K24" s="3">
        <v>0</v>
      </c>
    </row>
    <row r="25" spans="1:11" x14ac:dyDescent="0.25">
      <c r="A25">
        <v>2</v>
      </c>
      <c r="B25" t="s">
        <v>9</v>
      </c>
      <c r="C25">
        <v>2017</v>
      </c>
      <c r="D25">
        <v>1</v>
      </c>
      <c r="E25">
        <v>2017.5</v>
      </c>
      <c r="F25">
        <v>1696.36</v>
      </c>
      <c r="G25">
        <v>0.1</v>
      </c>
      <c r="H25">
        <v>0.52567699999999995</v>
      </c>
      <c r="I25">
        <v>0</v>
      </c>
      <c r="J25">
        <v>0</v>
      </c>
      <c r="K25" s="3">
        <v>0</v>
      </c>
    </row>
    <row r="26" spans="1:11" x14ac:dyDescent="0.25">
      <c r="A26">
        <v>3</v>
      </c>
      <c r="B26" t="s">
        <v>10</v>
      </c>
      <c r="C26">
        <v>2004</v>
      </c>
      <c r="D26">
        <v>1</v>
      </c>
      <c r="E26">
        <v>2004.5</v>
      </c>
      <c r="F26">
        <v>5346.75</v>
      </c>
      <c r="G26">
        <v>7.67</v>
      </c>
      <c r="H26">
        <v>9.10595</v>
      </c>
      <c r="I26">
        <v>3.5213443099999999</v>
      </c>
      <c r="J26">
        <v>0.22969098960573794</v>
      </c>
      <c r="K26" s="3">
        <f t="shared" si="0"/>
        <v>-0.75684736150465937</v>
      </c>
    </row>
    <row r="27" spans="1:11" x14ac:dyDescent="0.25">
      <c r="A27">
        <v>3</v>
      </c>
      <c r="B27" t="s">
        <v>10</v>
      </c>
      <c r="C27">
        <v>2005</v>
      </c>
      <c r="D27">
        <v>1</v>
      </c>
      <c r="E27">
        <v>2005.5</v>
      </c>
      <c r="F27">
        <v>6589.5</v>
      </c>
      <c r="G27">
        <v>5.34</v>
      </c>
      <c r="H27">
        <v>10.455500000000001</v>
      </c>
      <c r="I27">
        <v>2.4732650559999998</v>
      </c>
      <c r="J27">
        <v>0.23175604913714454</v>
      </c>
      <c r="K27" s="3">
        <f t="shared" si="0"/>
        <v>-2.9375164665921463</v>
      </c>
    </row>
    <row r="28" spans="1:11" x14ac:dyDescent="0.25">
      <c r="A28">
        <v>3</v>
      </c>
      <c r="B28" t="s">
        <v>10</v>
      </c>
      <c r="C28">
        <v>2006</v>
      </c>
      <c r="D28">
        <v>1</v>
      </c>
      <c r="E28">
        <v>2006.5</v>
      </c>
      <c r="F28">
        <v>6707.4</v>
      </c>
      <c r="G28">
        <v>4.5999999999999996</v>
      </c>
      <c r="H28">
        <v>10.578799999999999</v>
      </c>
      <c r="I28">
        <v>2.1430025279999998</v>
      </c>
      <c r="J28">
        <v>0.23277291557114985</v>
      </c>
      <c r="K28" s="3">
        <f t="shared" si="0"/>
        <v>-3.6254359922617478</v>
      </c>
    </row>
    <row r="29" spans="1:11" x14ac:dyDescent="0.25">
      <c r="A29">
        <v>3</v>
      </c>
      <c r="B29" t="s">
        <v>10</v>
      </c>
      <c r="C29">
        <v>2007</v>
      </c>
      <c r="D29">
        <v>1</v>
      </c>
      <c r="E29">
        <v>2007.5</v>
      </c>
      <c r="F29">
        <v>7164.83</v>
      </c>
      <c r="G29">
        <v>17</v>
      </c>
      <c r="H29">
        <v>11.050599999999999</v>
      </c>
      <c r="I29">
        <v>8.1331574639999999</v>
      </c>
      <c r="J29">
        <v>0.2387148094266007</v>
      </c>
      <c r="K29" s="3">
        <f t="shared" si="0"/>
        <v>1.8296555446028628</v>
      </c>
    </row>
    <row r="30" spans="1:11" x14ac:dyDescent="0.25">
      <c r="A30">
        <v>3</v>
      </c>
      <c r="B30" t="s">
        <v>10</v>
      </c>
      <c r="C30">
        <v>2008</v>
      </c>
      <c r="D30">
        <v>1</v>
      </c>
      <c r="E30">
        <v>2008.5</v>
      </c>
      <c r="F30">
        <v>7232.01</v>
      </c>
      <c r="G30">
        <v>9.64</v>
      </c>
      <c r="H30">
        <v>11.119</v>
      </c>
      <c r="I30">
        <v>4.5921635959999998</v>
      </c>
      <c r="J30">
        <v>0.23819191251767385</v>
      </c>
      <c r="K30" s="3">
        <f t="shared" si="0"/>
        <v>-0.60760354001893246</v>
      </c>
    </row>
    <row r="31" spans="1:11" x14ac:dyDescent="0.25">
      <c r="A31">
        <v>3</v>
      </c>
      <c r="B31" t="s">
        <v>10</v>
      </c>
      <c r="C31">
        <v>2009</v>
      </c>
      <c r="D31">
        <v>1</v>
      </c>
      <c r="E31">
        <v>2009.5</v>
      </c>
      <c r="F31">
        <v>6634.31</v>
      </c>
      <c r="G31">
        <v>12.9</v>
      </c>
      <c r="H31">
        <v>10.5025</v>
      </c>
      <c r="I31">
        <v>5.9293394719999997</v>
      </c>
      <c r="J31">
        <v>0.22972098288259088</v>
      </c>
      <c r="K31" s="3">
        <f t="shared" si="0"/>
        <v>0.90669134661461692</v>
      </c>
    </row>
    <row r="32" spans="1:11" x14ac:dyDescent="0.25">
      <c r="A32">
        <v>3</v>
      </c>
      <c r="B32" t="s">
        <v>10</v>
      </c>
      <c r="C32">
        <v>2010</v>
      </c>
      <c r="D32">
        <v>1</v>
      </c>
      <c r="E32">
        <v>2010.5</v>
      </c>
      <c r="F32">
        <v>6449.5</v>
      </c>
      <c r="G32">
        <v>13.1</v>
      </c>
      <c r="H32">
        <v>10.3081</v>
      </c>
      <c r="I32">
        <v>5.6941047679999999</v>
      </c>
      <c r="J32">
        <v>0.21756391873260642</v>
      </c>
      <c r="K32" s="3">
        <f t="shared" si="0"/>
        <v>1.1145245360347185</v>
      </c>
    </row>
    <row r="33" spans="1:11" x14ac:dyDescent="0.25">
      <c r="A33">
        <v>3</v>
      </c>
      <c r="B33" t="s">
        <v>10</v>
      </c>
      <c r="C33">
        <v>2011</v>
      </c>
      <c r="D33">
        <v>1</v>
      </c>
      <c r="E33">
        <v>2011.5</v>
      </c>
      <c r="F33">
        <v>6505.07</v>
      </c>
      <c r="G33">
        <v>16.899999999999999</v>
      </c>
      <c r="H33">
        <v>10.3667</v>
      </c>
      <c r="I33">
        <v>7.3810040959999998</v>
      </c>
      <c r="J33">
        <v>0.21841253391360932</v>
      </c>
      <c r="K33" s="3">
        <f t="shared" si="0"/>
        <v>2.2639003359821772</v>
      </c>
    </row>
    <row r="34" spans="1:11" x14ac:dyDescent="0.25">
      <c r="A34">
        <v>3</v>
      </c>
      <c r="B34" t="s">
        <v>10</v>
      </c>
      <c r="C34">
        <v>2012</v>
      </c>
      <c r="D34">
        <v>1</v>
      </c>
      <c r="E34">
        <v>2012.5</v>
      </c>
      <c r="F34">
        <v>5734.27</v>
      </c>
      <c r="G34">
        <v>14.9</v>
      </c>
      <c r="H34">
        <v>9.5371900000000007</v>
      </c>
      <c r="I34">
        <v>6.7684624219999998</v>
      </c>
      <c r="J34">
        <v>0.2264922442123187</v>
      </c>
      <c r="K34" s="3">
        <f t="shared" si="0"/>
        <v>1.9947741579372849</v>
      </c>
    </row>
    <row r="35" spans="1:11" x14ac:dyDescent="0.25">
      <c r="A35">
        <v>3</v>
      </c>
      <c r="B35" t="s">
        <v>10</v>
      </c>
      <c r="C35">
        <v>2013</v>
      </c>
      <c r="D35">
        <v>1</v>
      </c>
      <c r="E35">
        <v>2013.5</v>
      </c>
      <c r="F35">
        <v>4658.6099999999997</v>
      </c>
      <c r="G35">
        <v>12.9</v>
      </c>
      <c r="H35">
        <v>8.3130199999999999</v>
      </c>
      <c r="I35">
        <v>5.927506374</v>
      </c>
      <c r="J35">
        <v>0.22981554223017742</v>
      </c>
      <c r="K35" s="3">
        <f t="shared" si="0"/>
        <v>1.93685432607967</v>
      </c>
    </row>
    <row r="36" spans="1:11" x14ac:dyDescent="0.25">
      <c r="A36">
        <v>3</v>
      </c>
      <c r="B36" t="s">
        <v>10</v>
      </c>
      <c r="C36">
        <v>2014</v>
      </c>
      <c r="D36">
        <v>1</v>
      </c>
      <c r="E36">
        <v>2014.5</v>
      </c>
      <c r="F36">
        <v>3845.1</v>
      </c>
      <c r="G36">
        <v>12</v>
      </c>
      <c r="H36">
        <v>7.3221999999999996</v>
      </c>
      <c r="I36">
        <v>5.3511273040000003</v>
      </c>
      <c r="J36">
        <v>0.22358912488970878</v>
      </c>
      <c r="K36" s="3">
        <f t="shared" si="0"/>
        <v>2.2366119295548197</v>
      </c>
    </row>
    <row r="37" spans="1:11" x14ac:dyDescent="0.25">
      <c r="A37">
        <v>3</v>
      </c>
      <c r="B37" t="s">
        <v>10</v>
      </c>
      <c r="C37">
        <v>2015</v>
      </c>
      <c r="D37">
        <v>1</v>
      </c>
      <c r="E37">
        <v>2015.5</v>
      </c>
      <c r="F37">
        <v>2826.64</v>
      </c>
      <c r="G37">
        <v>2.72</v>
      </c>
      <c r="H37">
        <v>5.9740799999999998</v>
      </c>
      <c r="I37">
        <v>1.3123886</v>
      </c>
      <c r="J37">
        <v>0.24144535380624041</v>
      </c>
      <c r="K37" s="3">
        <f t="shared" si="0"/>
        <v>-3.3054100413989329</v>
      </c>
    </row>
    <row r="38" spans="1:11" x14ac:dyDescent="0.25">
      <c r="A38">
        <v>3</v>
      </c>
      <c r="B38" t="s">
        <v>10</v>
      </c>
      <c r="C38">
        <v>2016</v>
      </c>
      <c r="D38">
        <v>1</v>
      </c>
      <c r="E38">
        <v>2016.5</v>
      </c>
      <c r="F38">
        <v>1881.73</v>
      </c>
      <c r="G38">
        <v>2.19</v>
      </c>
      <c r="H38">
        <v>4.5647099999999998</v>
      </c>
      <c r="I38">
        <v>1.1324446340000001</v>
      </c>
      <c r="J38">
        <v>0.25865534538500207</v>
      </c>
      <c r="K38" s="3">
        <f t="shared" si="0"/>
        <v>-2.8861038072301626</v>
      </c>
    </row>
    <row r="39" spans="1:11" x14ac:dyDescent="0.25">
      <c r="A39">
        <v>3</v>
      </c>
      <c r="B39" t="s">
        <v>10</v>
      </c>
      <c r="C39">
        <v>2017</v>
      </c>
      <c r="D39">
        <v>1</v>
      </c>
      <c r="E39">
        <v>2017.5</v>
      </c>
      <c r="F39">
        <v>636.23800000000006</v>
      </c>
      <c r="G39">
        <v>3.48</v>
      </c>
      <c r="H39">
        <v>2.2283900000000001</v>
      </c>
      <c r="I39">
        <v>1.6509113580000001</v>
      </c>
      <c r="J39">
        <v>0.23732294790916048</v>
      </c>
      <c r="K39" s="3">
        <f t="shared" si="0"/>
        <v>1.9042797427170692</v>
      </c>
    </row>
    <row r="40" spans="1:11" x14ac:dyDescent="0.25">
      <c r="A40">
        <v>4</v>
      </c>
      <c r="B40" t="s">
        <v>11</v>
      </c>
      <c r="C40">
        <v>2004</v>
      </c>
      <c r="D40">
        <v>1</v>
      </c>
      <c r="E40">
        <v>2004.5</v>
      </c>
      <c r="F40">
        <v>2553.79</v>
      </c>
      <c r="G40">
        <v>91.2</v>
      </c>
      <c r="H40">
        <v>240.40899999999999</v>
      </c>
      <c r="I40">
        <v>69.318164042230606</v>
      </c>
      <c r="J40">
        <v>0.37983519451142417</v>
      </c>
      <c r="K40" s="3">
        <f t="shared" si="0"/>
        <v>-2.6403041807799377</v>
      </c>
    </row>
    <row r="41" spans="1:11" x14ac:dyDescent="0.25">
      <c r="A41">
        <v>4</v>
      </c>
      <c r="B41" t="s">
        <v>11</v>
      </c>
      <c r="C41">
        <v>2005</v>
      </c>
      <c r="D41">
        <v>1</v>
      </c>
      <c r="E41">
        <v>2005.5</v>
      </c>
      <c r="F41">
        <v>2776.69</v>
      </c>
      <c r="G41">
        <v>401</v>
      </c>
      <c r="H41">
        <v>249.33199999999999</v>
      </c>
      <c r="I41">
        <v>218.44730195804601</v>
      </c>
      <c r="J41">
        <v>0.27207514322580373</v>
      </c>
      <c r="K41" s="3">
        <f t="shared" si="0"/>
        <v>1.7781378859763286</v>
      </c>
    </row>
    <row r="42" spans="1:11" x14ac:dyDescent="0.25">
      <c r="A42">
        <v>4</v>
      </c>
      <c r="B42" t="s">
        <v>11</v>
      </c>
      <c r="C42">
        <v>2006</v>
      </c>
      <c r="D42">
        <v>1</v>
      </c>
      <c r="E42">
        <v>2006.5</v>
      </c>
      <c r="F42">
        <v>2436.31</v>
      </c>
      <c r="G42">
        <v>241</v>
      </c>
      <c r="H42">
        <v>235.529</v>
      </c>
      <c r="I42">
        <v>121.41630115255241</v>
      </c>
      <c r="J42">
        <v>0.25236393715876565</v>
      </c>
      <c r="K42" s="3">
        <f t="shared" si="0"/>
        <v>9.2413873221419793E-2</v>
      </c>
    </row>
    <row r="43" spans="1:11" x14ac:dyDescent="0.25">
      <c r="A43">
        <v>4</v>
      </c>
      <c r="B43" t="s">
        <v>11</v>
      </c>
      <c r="C43">
        <v>2007</v>
      </c>
      <c r="D43">
        <v>1</v>
      </c>
      <c r="E43">
        <v>2007.5</v>
      </c>
      <c r="F43">
        <v>2645.24</v>
      </c>
      <c r="G43">
        <v>154</v>
      </c>
      <c r="H43">
        <v>244.12100000000001</v>
      </c>
      <c r="I43">
        <v>103.9266447619582</v>
      </c>
      <c r="J43">
        <v>0.33772159206580338</v>
      </c>
      <c r="K43" s="3">
        <f t="shared" si="0"/>
        <v>-1.4018527988036167</v>
      </c>
    </row>
    <row r="44" spans="1:11" x14ac:dyDescent="0.25">
      <c r="A44">
        <v>4</v>
      </c>
      <c r="B44" t="s">
        <v>11</v>
      </c>
      <c r="C44">
        <v>2008</v>
      </c>
      <c r="D44">
        <v>1</v>
      </c>
      <c r="E44">
        <v>2008.5</v>
      </c>
      <c r="F44">
        <v>2474.5</v>
      </c>
      <c r="G44">
        <v>337</v>
      </c>
      <c r="H44">
        <v>237.13</v>
      </c>
      <c r="I44">
        <v>177.07935443298541</v>
      </c>
      <c r="J44">
        <v>0.26236289170661398</v>
      </c>
      <c r="K44" s="3">
        <f t="shared" si="0"/>
        <v>1.3622568378820656</v>
      </c>
    </row>
    <row r="45" spans="1:11" x14ac:dyDescent="0.25">
      <c r="A45">
        <v>4</v>
      </c>
      <c r="B45" t="s">
        <v>11</v>
      </c>
      <c r="C45">
        <v>2009</v>
      </c>
      <c r="D45">
        <v>1</v>
      </c>
      <c r="E45">
        <v>2009.5</v>
      </c>
      <c r="F45">
        <v>2097.9499999999998</v>
      </c>
      <c r="G45">
        <v>317</v>
      </c>
      <c r="H45">
        <v>220.68100000000001</v>
      </c>
      <c r="I45">
        <v>187.71506119353381</v>
      </c>
      <c r="J45">
        <v>0.29577575298453668</v>
      </c>
      <c r="K45" s="3">
        <f t="shared" si="0"/>
        <v>1.2506490004311082</v>
      </c>
    </row>
    <row r="46" spans="1:11" x14ac:dyDescent="0.25">
      <c r="A46">
        <v>4</v>
      </c>
      <c r="B46" t="s">
        <v>11</v>
      </c>
      <c r="C46">
        <v>2010</v>
      </c>
      <c r="D46">
        <v>1</v>
      </c>
      <c r="E46">
        <v>2010.5</v>
      </c>
      <c r="F46">
        <v>2311.77</v>
      </c>
      <c r="G46">
        <v>149</v>
      </c>
      <c r="H46">
        <v>230.208</v>
      </c>
      <c r="I46">
        <v>88.264896515804793</v>
      </c>
      <c r="J46">
        <v>0.2966443155688086</v>
      </c>
      <c r="K46" s="3">
        <f t="shared" si="0"/>
        <v>-1.4979988168324254</v>
      </c>
    </row>
    <row r="47" spans="1:11" x14ac:dyDescent="0.25">
      <c r="A47">
        <v>4</v>
      </c>
      <c r="B47" t="s">
        <v>11</v>
      </c>
      <c r="C47">
        <v>2011</v>
      </c>
      <c r="D47">
        <v>1</v>
      </c>
      <c r="E47">
        <v>2011.5</v>
      </c>
      <c r="F47">
        <v>2260.15</v>
      </c>
      <c r="G47">
        <v>391</v>
      </c>
      <c r="H47">
        <v>227.95500000000001</v>
      </c>
      <c r="I47">
        <v>166.64895565668661</v>
      </c>
      <c r="J47">
        <v>0.21324773215159515</v>
      </c>
      <c r="K47" s="3">
        <f t="shared" si="0"/>
        <v>2.5585920187030737</v>
      </c>
    </row>
    <row r="48" spans="1:11" x14ac:dyDescent="0.25">
      <c r="A48">
        <v>4</v>
      </c>
      <c r="B48" t="s">
        <v>11</v>
      </c>
      <c r="C48">
        <v>2012</v>
      </c>
      <c r="D48">
        <v>1</v>
      </c>
      <c r="E48">
        <v>2012.5</v>
      </c>
      <c r="F48">
        <v>1780.57</v>
      </c>
      <c r="G48">
        <v>45.3</v>
      </c>
      <c r="H48">
        <v>205.46799999999999</v>
      </c>
      <c r="I48">
        <v>52.132890522369799</v>
      </c>
      <c r="J48">
        <v>0.57562914424493439</v>
      </c>
      <c r="K48" s="3">
        <f t="shared" si="0"/>
        <v>-2.8262966908394027</v>
      </c>
    </row>
    <row r="49" spans="1:11" x14ac:dyDescent="0.25">
      <c r="A49">
        <v>4</v>
      </c>
      <c r="B49" t="s">
        <v>11</v>
      </c>
      <c r="C49">
        <v>2013</v>
      </c>
      <c r="D49">
        <v>1</v>
      </c>
      <c r="E49">
        <v>2013.5</v>
      </c>
      <c r="F49">
        <v>1317.13</v>
      </c>
      <c r="G49">
        <v>212</v>
      </c>
      <c r="H49">
        <v>180.18799999999999</v>
      </c>
      <c r="I49">
        <v>114.80330009743059</v>
      </c>
      <c r="J49">
        <v>0.27043337154962421</v>
      </c>
      <c r="K49" s="3">
        <f t="shared" si="0"/>
        <v>0.61197006363316109</v>
      </c>
    </row>
    <row r="50" spans="1:11" x14ac:dyDescent="0.25">
      <c r="A50">
        <v>4</v>
      </c>
      <c r="B50" t="s">
        <v>11</v>
      </c>
      <c r="C50">
        <v>2014</v>
      </c>
      <c r="D50">
        <v>1</v>
      </c>
      <c r="E50">
        <v>2014.5</v>
      </c>
      <c r="F50">
        <v>1237.3800000000001</v>
      </c>
      <c r="G50">
        <v>224</v>
      </c>
      <c r="H50">
        <v>175.35300000000001</v>
      </c>
      <c r="I50">
        <v>119.4246334154774</v>
      </c>
      <c r="J50">
        <v>0.26675998124209732</v>
      </c>
      <c r="K50" s="3">
        <f t="shared" si="0"/>
        <v>0.93384959283189894</v>
      </c>
    </row>
    <row r="51" spans="1:11" x14ac:dyDescent="0.25">
      <c r="A51">
        <v>4</v>
      </c>
      <c r="B51" t="s">
        <v>11</v>
      </c>
      <c r="C51">
        <v>2015</v>
      </c>
      <c r="D51">
        <v>1</v>
      </c>
      <c r="E51">
        <v>2015.5</v>
      </c>
      <c r="F51">
        <v>728.26099999999997</v>
      </c>
      <c r="G51">
        <v>106</v>
      </c>
      <c r="H51">
        <v>139.20599999999999</v>
      </c>
      <c r="I51">
        <v>79.946925729985196</v>
      </c>
      <c r="J51">
        <v>0.3773856562505582</v>
      </c>
      <c r="K51" s="3">
        <f t="shared" si="0"/>
        <v>-0.74683223038089908</v>
      </c>
    </row>
    <row r="52" spans="1:11" x14ac:dyDescent="0.25">
      <c r="A52">
        <v>4</v>
      </c>
      <c r="B52" t="s">
        <v>11</v>
      </c>
      <c r="C52">
        <v>2016</v>
      </c>
      <c r="D52">
        <v>1</v>
      </c>
      <c r="E52">
        <v>2016.5</v>
      </c>
      <c r="F52">
        <v>400.42500000000001</v>
      </c>
      <c r="G52">
        <v>47.6</v>
      </c>
      <c r="H52">
        <v>107.28400000000001</v>
      </c>
      <c r="I52">
        <v>60.852807686281999</v>
      </c>
      <c r="J52">
        <v>0.63936223898568645</v>
      </c>
      <c r="K52" s="3">
        <f t="shared" si="0"/>
        <v>-1.3881220958247817</v>
      </c>
    </row>
    <row r="53" spans="1:11" x14ac:dyDescent="0.25">
      <c r="A53">
        <v>4</v>
      </c>
      <c r="B53" t="s">
        <v>11</v>
      </c>
      <c r="C53">
        <v>2017</v>
      </c>
      <c r="D53">
        <v>1</v>
      </c>
      <c r="E53">
        <v>2017.5</v>
      </c>
      <c r="F53">
        <v>62.650300000000001</v>
      </c>
      <c r="G53">
        <v>66.3</v>
      </c>
      <c r="H53">
        <v>47.831499999999998</v>
      </c>
      <c r="I53">
        <v>65.430202412842206</v>
      </c>
      <c r="J53">
        <v>0.4931500120068949</v>
      </c>
      <c r="K53" s="3">
        <f t="shared" si="0"/>
        <v>0.69980169429213335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E4" workbookViewId="0">
      <selection activeCell="A2" sqref="A2:H66"/>
    </sheetView>
  </sheetViews>
  <sheetFormatPr defaultRowHeight="13.2" x14ac:dyDescent="0.25"/>
  <cols>
    <col min="1" max="1" width="4.88671875" bestFit="1" customWidth="1"/>
    <col min="2" max="2" width="6.21875" bestFit="1" customWidth="1"/>
    <col min="3" max="3" width="5" bestFit="1" customWidth="1"/>
    <col min="4" max="4" width="5.109375" bestFit="1" customWidth="1"/>
    <col min="5" max="5" width="7" bestFit="1" customWidth="1"/>
    <col min="6" max="6" width="3.77734375" bestFit="1" customWidth="1"/>
  </cols>
  <sheetData>
    <row r="1" spans="1:9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15</v>
      </c>
      <c r="G1" t="s">
        <v>5</v>
      </c>
      <c r="H1" t="s">
        <v>6</v>
      </c>
      <c r="I1" t="s">
        <v>16</v>
      </c>
    </row>
    <row r="2" spans="1:9" x14ac:dyDescent="0.25">
      <c r="A2">
        <v>1</v>
      </c>
      <c r="B2" t="s">
        <v>4</v>
      </c>
      <c r="C2">
        <v>1998</v>
      </c>
      <c r="D2">
        <v>1</v>
      </c>
      <c r="E2">
        <v>1998.5</v>
      </c>
      <c r="F2">
        <v>2</v>
      </c>
      <c r="G2">
        <v>0.71099999999999997</v>
      </c>
      <c r="H2">
        <v>0.54125000000000001</v>
      </c>
      <c r="I2">
        <v>0.88423659394664567</v>
      </c>
    </row>
    <row r="3" spans="1:9" x14ac:dyDescent="0.25">
      <c r="A3">
        <v>1</v>
      </c>
      <c r="B3" t="s">
        <v>4</v>
      </c>
      <c r="C3">
        <v>1999</v>
      </c>
      <c r="D3">
        <v>1</v>
      </c>
      <c r="E3">
        <v>1999.5</v>
      </c>
      <c r="F3">
        <v>2</v>
      </c>
      <c r="G3">
        <v>0.74099999999999999</v>
      </c>
      <c r="H3">
        <v>0.56782200000000005</v>
      </c>
      <c r="I3">
        <v>0.83894757402873765</v>
      </c>
    </row>
    <row r="4" spans="1:9" x14ac:dyDescent="0.25">
      <c r="A4">
        <v>1</v>
      </c>
      <c r="B4" t="s">
        <v>4</v>
      </c>
      <c r="C4">
        <v>2000</v>
      </c>
      <c r="D4">
        <v>1</v>
      </c>
      <c r="E4">
        <v>2000.5</v>
      </c>
      <c r="F4">
        <v>2</v>
      </c>
      <c r="G4">
        <v>0.76900000000000002</v>
      </c>
      <c r="H4">
        <v>0.40132699999999999</v>
      </c>
      <c r="I4">
        <v>1.031080556054436</v>
      </c>
    </row>
    <row r="5" spans="1:9" x14ac:dyDescent="0.25">
      <c r="A5">
        <v>1</v>
      </c>
      <c r="B5" t="s">
        <v>4</v>
      </c>
      <c r="C5">
        <v>2001</v>
      </c>
      <c r="D5">
        <v>1</v>
      </c>
      <c r="E5">
        <v>2001.5</v>
      </c>
      <c r="F5">
        <v>2</v>
      </c>
      <c r="G5">
        <v>0.80600000000000005</v>
      </c>
      <c r="H5">
        <v>0.46728900000000001</v>
      </c>
      <c r="I5">
        <v>0.73790409128761802</v>
      </c>
    </row>
    <row r="6" spans="1:9" x14ac:dyDescent="0.25">
      <c r="A6">
        <v>1</v>
      </c>
      <c r="B6" t="s">
        <v>4</v>
      </c>
      <c r="C6">
        <v>2002</v>
      </c>
      <c r="D6">
        <v>1</v>
      </c>
      <c r="E6">
        <v>2002.5</v>
      </c>
      <c r="F6">
        <v>2</v>
      </c>
      <c r="G6">
        <v>1.03</v>
      </c>
      <c r="H6">
        <v>0.46720499999999998</v>
      </c>
      <c r="I6">
        <v>1.0978738602483276</v>
      </c>
    </row>
    <row r="7" spans="1:9" x14ac:dyDescent="0.25">
      <c r="A7">
        <v>1</v>
      </c>
      <c r="B7" t="s">
        <v>4</v>
      </c>
      <c r="C7">
        <v>2003</v>
      </c>
      <c r="D7">
        <v>1</v>
      </c>
      <c r="E7">
        <v>2003.5</v>
      </c>
      <c r="F7">
        <v>2</v>
      </c>
      <c r="G7">
        <v>0.873</v>
      </c>
      <c r="H7">
        <v>0.49900899999999998</v>
      </c>
      <c r="I7">
        <v>1.0369589411451963</v>
      </c>
    </row>
    <row r="8" spans="1:9" x14ac:dyDescent="0.25">
      <c r="A8">
        <v>1</v>
      </c>
      <c r="B8" t="s">
        <v>4</v>
      </c>
      <c r="C8">
        <v>2004</v>
      </c>
      <c r="D8">
        <v>1</v>
      </c>
      <c r="E8">
        <v>2004.5</v>
      </c>
      <c r="F8">
        <v>2</v>
      </c>
      <c r="G8">
        <v>1.01</v>
      </c>
      <c r="H8">
        <v>0.50417400000000001</v>
      </c>
      <c r="I8">
        <v>1.2176550288709242</v>
      </c>
    </row>
    <row r="9" spans="1:9" x14ac:dyDescent="0.25">
      <c r="A9">
        <v>1</v>
      </c>
      <c r="B9" t="s">
        <v>4</v>
      </c>
      <c r="C9">
        <v>2005</v>
      </c>
      <c r="D9">
        <v>1</v>
      </c>
      <c r="E9">
        <v>2005.5</v>
      </c>
      <c r="F9">
        <v>2</v>
      </c>
      <c r="G9">
        <v>1.46</v>
      </c>
      <c r="H9">
        <v>0.52221600000000001</v>
      </c>
      <c r="I9">
        <v>1.4926004893370428</v>
      </c>
    </row>
    <row r="10" spans="1:9" x14ac:dyDescent="0.25">
      <c r="A10">
        <v>1</v>
      </c>
      <c r="B10" t="s">
        <v>4</v>
      </c>
      <c r="C10">
        <v>2006</v>
      </c>
      <c r="D10">
        <v>1</v>
      </c>
      <c r="E10">
        <v>2006.5</v>
      </c>
      <c r="F10">
        <v>2</v>
      </c>
      <c r="G10">
        <v>2.15</v>
      </c>
      <c r="H10">
        <v>0.55662900000000004</v>
      </c>
      <c r="I10">
        <v>16.86093742535094</v>
      </c>
    </row>
    <row r="11" spans="1:9" x14ac:dyDescent="0.25">
      <c r="A11">
        <v>1</v>
      </c>
      <c r="B11" t="s">
        <v>4</v>
      </c>
      <c r="C11">
        <v>2007</v>
      </c>
      <c r="D11">
        <v>1</v>
      </c>
      <c r="E11">
        <v>2007.5</v>
      </c>
      <c r="F11">
        <v>2</v>
      </c>
      <c r="G11">
        <v>0.68899999999999995</v>
      </c>
      <c r="H11">
        <v>0.555558</v>
      </c>
      <c r="I11">
        <v>2.367631376084375</v>
      </c>
    </row>
    <row r="12" spans="1:9" x14ac:dyDescent="0.25">
      <c r="A12">
        <v>1</v>
      </c>
      <c r="B12" t="s">
        <v>4</v>
      </c>
      <c r="C12">
        <v>2010</v>
      </c>
      <c r="D12">
        <v>1</v>
      </c>
      <c r="E12">
        <v>2010.5</v>
      </c>
      <c r="F12">
        <v>2</v>
      </c>
      <c r="G12">
        <v>0.64</v>
      </c>
      <c r="H12">
        <v>0.57407699999999995</v>
      </c>
      <c r="I12">
        <v>0.51212492301008994</v>
      </c>
    </row>
    <row r="13" spans="1:9" x14ac:dyDescent="0.25">
      <c r="A13">
        <v>1</v>
      </c>
      <c r="B13" t="s">
        <v>4</v>
      </c>
      <c r="C13">
        <v>2011</v>
      </c>
      <c r="D13">
        <v>1</v>
      </c>
      <c r="E13">
        <v>2011.5</v>
      </c>
      <c r="F13">
        <v>2</v>
      </c>
      <c r="G13">
        <v>0.67500000000000004</v>
      </c>
      <c r="H13">
        <v>0.57026100000000002</v>
      </c>
      <c r="I13">
        <v>0.92033948188674353</v>
      </c>
    </row>
    <row r="14" spans="1:9" x14ac:dyDescent="0.25">
      <c r="A14">
        <v>1</v>
      </c>
      <c r="B14" t="s">
        <v>4</v>
      </c>
      <c r="C14">
        <v>2013</v>
      </c>
      <c r="D14">
        <v>1</v>
      </c>
      <c r="E14">
        <v>2013.5</v>
      </c>
      <c r="F14">
        <v>2</v>
      </c>
      <c r="G14">
        <v>0.71799999999999997</v>
      </c>
      <c r="H14">
        <v>0.61325300000000005</v>
      </c>
      <c r="I14">
        <v>0.3579465243267233</v>
      </c>
    </row>
    <row r="15" spans="1:9" x14ac:dyDescent="0.25">
      <c r="A15">
        <v>1</v>
      </c>
      <c r="B15" t="s">
        <v>4</v>
      </c>
      <c r="C15">
        <v>2014</v>
      </c>
      <c r="D15">
        <v>1</v>
      </c>
      <c r="E15">
        <v>2014.5</v>
      </c>
      <c r="F15">
        <v>2</v>
      </c>
      <c r="G15">
        <v>0.52900000000000003</v>
      </c>
      <c r="H15">
        <v>0.59963200000000005</v>
      </c>
      <c r="I15">
        <v>0.36470972957398662</v>
      </c>
    </row>
    <row r="16" spans="1:9" x14ac:dyDescent="0.25">
      <c r="A16">
        <v>1</v>
      </c>
      <c r="B16" t="s">
        <v>4</v>
      </c>
      <c r="C16">
        <v>2015</v>
      </c>
      <c r="D16">
        <v>1</v>
      </c>
      <c r="E16">
        <v>2015.5</v>
      </c>
      <c r="F16">
        <v>2</v>
      </c>
      <c r="G16">
        <v>0.745</v>
      </c>
      <c r="H16">
        <v>0.62909400000000004</v>
      </c>
      <c r="I16">
        <v>0.39642007970831034</v>
      </c>
    </row>
    <row r="17" spans="1:9" x14ac:dyDescent="0.25">
      <c r="A17">
        <v>1</v>
      </c>
      <c r="B17" t="s">
        <v>4</v>
      </c>
      <c r="C17">
        <v>2016</v>
      </c>
      <c r="D17">
        <v>1</v>
      </c>
      <c r="E17">
        <v>2016.5</v>
      </c>
      <c r="F17">
        <v>2</v>
      </c>
      <c r="G17">
        <v>1.02</v>
      </c>
      <c r="H17">
        <v>0.65625900000000004</v>
      </c>
      <c r="I17">
        <v>0.42259802519564388</v>
      </c>
    </row>
    <row r="18" spans="1:9" x14ac:dyDescent="0.25">
      <c r="A18">
        <v>1</v>
      </c>
      <c r="B18" t="s">
        <v>4</v>
      </c>
      <c r="C18">
        <v>2017</v>
      </c>
      <c r="D18">
        <v>1</v>
      </c>
      <c r="E18">
        <v>2017.5</v>
      </c>
      <c r="F18">
        <v>2</v>
      </c>
      <c r="G18">
        <v>0.996</v>
      </c>
      <c r="H18">
        <v>0.76380000000000003</v>
      </c>
      <c r="I18">
        <v>0.82205745642501071</v>
      </c>
    </row>
    <row r="19" spans="1:9" x14ac:dyDescent="0.25">
      <c r="A19">
        <v>2</v>
      </c>
      <c r="B19" t="s">
        <v>9</v>
      </c>
      <c r="C19">
        <v>1998</v>
      </c>
      <c r="D19">
        <v>1</v>
      </c>
      <c r="E19">
        <v>1998.5</v>
      </c>
      <c r="F19">
        <v>2</v>
      </c>
      <c r="G19">
        <v>0.52200000000000002</v>
      </c>
      <c r="H19">
        <v>0.54117199999999999</v>
      </c>
      <c r="I19">
        <v>0.35822861171731046</v>
      </c>
    </row>
    <row r="20" spans="1:9" x14ac:dyDescent="0.25">
      <c r="A20">
        <v>2</v>
      </c>
      <c r="B20" t="s">
        <v>9</v>
      </c>
      <c r="C20">
        <v>1999</v>
      </c>
      <c r="D20">
        <v>1</v>
      </c>
      <c r="E20">
        <v>1999.5</v>
      </c>
      <c r="F20">
        <v>2</v>
      </c>
      <c r="G20">
        <v>0.59099999999999997</v>
      </c>
      <c r="H20">
        <v>0.63165000000000004</v>
      </c>
      <c r="I20">
        <v>0.44817642207839997</v>
      </c>
    </row>
    <row r="21" spans="1:9" x14ac:dyDescent="0.25">
      <c r="A21">
        <v>2</v>
      </c>
      <c r="B21" t="s">
        <v>9</v>
      </c>
      <c r="C21">
        <v>2000</v>
      </c>
      <c r="D21">
        <v>1</v>
      </c>
      <c r="E21">
        <v>2000.5</v>
      </c>
      <c r="F21">
        <v>2</v>
      </c>
      <c r="G21">
        <v>0.4</v>
      </c>
      <c r="H21">
        <v>0.36284300000000003</v>
      </c>
      <c r="I21">
        <v>0.16970562752000001</v>
      </c>
    </row>
    <row r="22" spans="1:9" x14ac:dyDescent="0.25">
      <c r="A22">
        <v>2</v>
      </c>
      <c r="B22" t="s">
        <v>9</v>
      </c>
      <c r="C22">
        <v>2001</v>
      </c>
      <c r="D22">
        <v>1</v>
      </c>
      <c r="E22">
        <v>2001.5</v>
      </c>
      <c r="F22">
        <v>2</v>
      </c>
      <c r="G22">
        <v>0.55600000000000005</v>
      </c>
      <c r="H22">
        <v>0.43861299999999998</v>
      </c>
      <c r="I22">
        <v>0.41503366266984498</v>
      </c>
    </row>
    <row r="23" spans="1:9" x14ac:dyDescent="0.25">
      <c r="A23">
        <v>2</v>
      </c>
      <c r="B23" t="s">
        <v>9</v>
      </c>
      <c r="C23">
        <v>2003</v>
      </c>
      <c r="D23">
        <v>1</v>
      </c>
      <c r="E23">
        <v>2003.5</v>
      </c>
      <c r="F23">
        <v>2</v>
      </c>
      <c r="G23">
        <v>0.497</v>
      </c>
      <c r="H23">
        <v>0.47728500000000001</v>
      </c>
      <c r="I23">
        <v>0.48986364077719896</v>
      </c>
    </row>
    <row r="24" spans="1:9" x14ac:dyDescent="0.25">
      <c r="A24">
        <v>2</v>
      </c>
      <c r="B24" t="s">
        <v>9</v>
      </c>
      <c r="C24">
        <v>2004</v>
      </c>
      <c r="D24">
        <v>1</v>
      </c>
      <c r="E24">
        <v>2004.5</v>
      </c>
      <c r="F24">
        <v>2</v>
      </c>
      <c r="G24">
        <v>0.33400000000000002</v>
      </c>
      <c r="H24">
        <v>0.48465200000000003</v>
      </c>
      <c r="I24">
        <v>0.2979358844746825</v>
      </c>
    </row>
    <row r="25" spans="1:9" x14ac:dyDescent="0.25">
      <c r="A25">
        <v>2</v>
      </c>
      <c r="B25" t="s">
        <v>9</v>
      </c>
      <c r="C25">
        <v>2005</v>
      </c>
      <c r="D25">
        <v>1</v>
      </c>
      <c r="E25">
        <v>2005.5</v>
      </c>
      <c r="F25">
        <v>2</v>
      </c>
      <c r="G25">
        <v>0.48799999999999999</v>
      </c>
      <c r="H25">
        <v>0.50817199999999996</v>
      </c>
      <c r="I25">
        <v>0.39986145411910995</v>
      </c>
    </row>
    <row r="26" spans="1:9" x14ac:dyDescent="0.25">
      <c r="A26">
        <v>2</v>
      </c>
      <c r="B26" t="s">
        <v>9</v>
      </c>
      <c r="C26">
        <v>2006</v>
      </c>
      <c r="D26">
        <v>1</v>
      </c>
      <c r="E26">
        <v>2006.5</v>
      </c>
      <c r="F26">
        <v>2</v>
      </c>
      <c r="G26">
        <v>0.44500000000000001</v>
      </c>
      <c r="H26">
        <v>0.55808899999999995</v>
      </c>
      <c r="I26">
        <v>0.45796508569772731</v>
      </c>
    </row>
    <row r="27" spans="1:9" x14ac:dyDescent="0.25">
      <c r="A27">
        <v>2</v>
      </c>
      <c r="B27" t="s">
        <v>9</v>
      </c>
      <c r="C27">
        <v>2007</v>
      </c>
      <c r="D27">
        <v>1</v>
      </c>
      <c r="E27">
        <v>2007.5</v>
      </c>
      <c r="F27">
        <v>2</v>
      </c>
      <c r="G27">
        <v>0.53400000000000003</v>
      </c>
      <c r="H27">
        <v>0.559535</v>
      </c>
      <c r="I27">
        <v>0.47377193092599995</v>
      </c>
    </row>
    <row r="28" spans="1:9" x14ac:dyDescent="0.25">
      <c r="A28">
        <v>2</v>
      </c>
      <c r="B28" t="s">
        <v>9</v>
      </c>
      <c r="C28">
        <v>2008</v>
      </c>
      <c r="D28">
        <v>1</v>
      </c>
      <c r="E28">
        <v>2008.5</v>
      </c>
      <c r="F28">
        <v>2</v>
      </c>
      <c r="G28">
        <v>0.76200000000000001</v>
      </c>
      <c r="H28">
        <v>0.57718899999999995</v>
      </c>
      <c r="I28">
        <v>1.1371636543124333</v>
      </c>
    </row>
    <row r="29" spans="1:9" x14ac:dyDescent="0.25">
      <c r="A29">
        <v>2</v>
      </c>
      <c r="B29" t="s">
        <v>9</v>
      </c>
      <c r="C29">
        <v>2009</v>
      </c>
      <c r="D29">
        <v>1</v>
      </c>
      <c r="E29">
        <v>2009.5</v>
      </c>
      <c r="F29">
        <v>2</v>
      </c>
      <c r="G29">
        <v>0.59499999999999997</v>
      </c>
      <c r="H29">
        <v>0.61110299999999995</v>
      </c>
      <c r="I29">
        <v>0.71941514118057903</v>
      </c>
    </row>
    <row r="30" spans="1:9" x14ac:dyDescent="0.25">
      <c r="A30">
        <v>2</v>
      </c>
      <c r="B30" t="s">
        <v>9</v>
      </c>
      <c r="C30">
        <v>2010</v>
      </c>
      <c r="D30">
        <v>1</v>
      </c>
      <c r="E30">
        <v>2010.5</v>
      </c>
      <c r="F30">
        <v>2</v>
      </c>
      <c r="G30">
        <v>0.52500000000000002</v>
      </c>
      <c r="H30">
        <v>0.59257599999999999</v>
      </c>
      <c r="I30">
        <v>0.6340878054687562</v>
      </c>
    </row>
    <row r="31" spans="1:9" x14ac:dyDescent="0.25">
      <c r="A31">
        <v>2</v>
      </c>
      <c r="B31" t="s">
        <v>9</v>
      </c>
      <c r="C31">
        <v>2011</v>
      </c>
      <c r="D31">
        <v>1</v>
      </c>
      <c r="E31">
        <v>2011.5</v>
      </c>
      <c r="F31">
        <v>2</v>
      </c>
      <c r="G31">
        <v>0.379</v>
      </c>
      <c r="H31">
        <v>0.58638500000000005</v>
      </c>
      <c r="I31">
        <v>0.45090954068278166</v>
      </c>
    </row>
    <row r="32" spans="1:9" x14ac:dyDescent="0.25">
      <c r="A32">
        <v>2</v>
      </c>
      <c r="B32" t="s">
        <v>9</v>
      </c>
      <c r="C32">
        <v>2012</v>
      </c>
      <c r="D32">
        <v>1</v>
      </c>
      <c r="E32">
        <v>2012.5</v>
      </c>
      <c r="F32">
        <v>2</v>
      </c>
      <c r="G32">
        <v>0.57299999999999995</v>
      </c>
      <c r="H32">
        <v>0.61496899999999999</v>
      </c>
      <c r="I32">
        <v>0.42665922608719425</v>
      </c>
    </row>
    <row r="33" spans="1:9" x14ac:dyDescent="0.25">
      <c r="A33">
        <v>2</v>
      </c>
      <c r="B33" t="s">
        <v>9</v>
      </c>
      <c r="C33">
        <v>2013</v>
      </c>
      <c r="D33">
        <v>1</v>
      </c>
      <c r="E33">
        <v>2013.5</v>
      </c>
      <c r="F33">
        <v>2</v>
      </c>
      <c r="G33">
        <v>0.434</v>
      </c>
      <c r="H33">
        <v>0.65223200000000003</v>
      </c>
      <c r="I33">
        <v>0.4831338331137055</v>
      </c>
    </row>
    <row r="34" spans="1:9" x14ac:dyDescent="0.25">
      <c r="A34">
        <v>2</v>
      </c>
      <c r="B34" t="s">
        <v>9</v>
      </c>
      <c r="C34">
        <v>2014</v>
      </c>
      <c r="D34">
        <v>1</v>
      </c>
      <c r="E34">
        <v>2014.5</v>
      </c>
      <c r="F34">
        <v>2</v>
      </c>
      <c r="G34">
        <v>0.28399999999999997</v>
      </c>
      <c r="H34">
        <v>0.63333300000000003</v>
      </c>
      <c r="I34">
        <v>0.12825755340950001</v>
      </c>
    </row>
    <row r="35" spans="1:9" x14ac:dyDescent="0.25">
      <c r="A35">
        <v>2</v>
      </c>
      <c r="B35" t="s">
        <v>9</v>
      </c>
      <c r="C35">
        <v>2015</v>
      </c>
      <c r="D35">
        <v>1</v>
      </c>
      <c r="E35">
        <v>2015.5</v>
      </c>
      <c r="F35">
        <v>2</v>
      </c>
      <c r="G35">
        <v>0.56899999999999995</v>
      </c>
      <c r="H35">
        <v>0.67907799999999996</v>
      </c>
      <c r="I35">
        <v>0.46480103265239997</v>
      </c>
    </row>
    <row r="36" spans="1:9" x14ac:dyDescent="0.25">
      <c r="A36">
        <v>2</v>
      </c>
      <c r="B36" t="s">
        <v>9</v>
      </c>
      <c r="C36">
        <v>2016</v>
      </c>
      <c r="D36">
        <v>1</v>
      </c>
      <c r="E36">
        <v>2016.5</v>
      </c>
      <c r="F36">
        <v>2</v>
      </c>
      <c r="G36">
        <v>0.51600000000000001</v>
      </c>
      <c r="H36">
        <v>0.72228000000000003</v>
      </c>
      <c r="I36">
        <v>0.39510187860391249</v>
      </c>
    </row>
    <row r="37" spans="1:9" x14ac:dyDescent="0.25">
      <c r="A37">
        <v>3</v>
      </c>
      <c r="B37" t="s">
        <v>10</v>
      </c>
      <c r="C37">
        <v>1998</v>
      </c>
      <c r="D37">
        <v>1</v>
      </c>
      <c r="E37">
        <v>1998.5</v>
      </c>
      <c r="F37">
        <v>2</v>
      </c>
      <c r="G37">
        <v>0.312</v>
      </c>
      <c r="H37">
        <v>0.56299100000000002</v>
      </c>
      <c r="I37">
        <v>0.45997652903996816</v>
      </c>
    </row>
    <row r="38" spans="1:9" x14ac:dyDescent="0.25">
      <c r="A38">
        <v>3</v>
      </c>
      <c r="B38" t="s">
        <v>10</v>
      </c>
      <c r="C38">
        <v>1999</v>
      </c>
      <c r="D38">
        <v>1</v>
      </c>
      <c r="E38">
        <v>1999.5</v>
      </c>
      <c r="F38">
        <v>2</v>
      </c>
      <c r="G38">
        <v>0.28999999999999998</v>
      </c>
      <c r="H38">
        <v>0.341945</v>
      </c>
      <c r="I38">
        <v>0.1824335495553</v>
      </c>
    </row>
    <row r="39" spans="1:9" x14ac:dyDescent="0.25">
      <c r="A39">
        <v>3</v>
      </c>
      <c r="B39" t="s">
        <v>10</v>
      </c>
      <c r="C39">
        <v>2000</v>
      </c>
      <c r="D39">
        <v>1</v>
      </c>
      <c r="E39">
        <v>2000.5</v>
      </c>
      <c r="F39">
        <v>2</v>
      </c>
      <c r="G39">
        <v>0.56100000000000005</v>
      </c>
      <c r="H39">
        <v>0.34379300000000002</v>
      </c>
      <c r="I39">
        <v>0.47888493022153444</v>
      </c>
    </row>
    <row r="40" spans="1:9" x14ac:dyDescent="0.25">
      <c r="A40">
        <v>3</v>
      </c>
      <c r="B40" t="s">
        <v>10</v>
      </c>
      <c r="C40">
        <v>2001</v>
      </c>
      <c r="D40">
        <v>1</v>
      </c>
      <c r="E40">
        <v>2001.5</v>
      </c>
      <c r="F40">
        <v>2</v>
      </c>
      <c r="G40">
        <v>1.0900000000000001</v>
      </c>
      <c r="H40">
        <v>0.40754000000000001</v>
      </c>
      <c r="I40">
        <v>1.5006484685893948</v>
      </c>
    </row>
    <row r="41" spans="1:9" x14ac:dyDescent="0.25">
      <c r="A41">
        <v>3</v>
      </c>
      <c r="B41" t="s">
        <v>10</v>
      </c>
      <c r="C41">
        <v>2002</v>
      </c>
      <c r="D41">
        <v>1</v>
      </c>
      <c r="E41">
        <v>2002.5</v>
      </c>
      <c r="F41">
        <v>2</v>
      </c>
      <c r="G41">
        <v>1.27</v>
      </c>
      <c r="H41">
        <v>0.425678</v>
      </c>
      <c r="I41">
        <v>1.2109262732164943</v>
      </c>
    </row>
    <row r="42" spans="1:9" x14ac:dyDescent="0.25">
      <c r="A42">
        <v>3</v>
      </c>
      <c r="B42" t="s">
        <v>10</v>
      </c>
      <c r="C42">
        <v>2003</v>
      </c>
      <c r="D42">
        <v>1</v>
      </c>
      <c r="E42">
        <v>2003.5</v>
      </c>
      <c r="F42">
        <v>2</v>
      </c>
      <c r="G42">
        <v>0.73699999999999999</v>
      </c>
      <c r="H42">
        <v>0.467387</v>
      </c>
      <c r="I42">
        <v>0.89193336178569271</v>
      </c>
    </row>
    <row r="43" spans="1:9" x14ac:dyDescent="0.25">
      <c r="A43">
        <v>3</v>
      </c>
      <c r="B43" t="s">
        <v>10</v>
      </c>
      <c r="C43">
        <v>2004</v>
      </c>
      <c r="D43">
        <v>1</v>
      </c>
      <c r="E43">
        <v>2004.5</v>
      </c>
      <c r="F43">
        <v>2</v>
      </c>
      <c r="G43">
        <v>0.88</v>
      </c>
      <c r="H43">
        <v>0.48278599999999999</v>
      </c>
      <c r="I43">
        <v>0.95929854629479805</v>
      </c>
    </row>
    <row r="44" spans="1:9" x14ac:dyDescent="0.25">
      <c r="A44">
        <v>3</v>
      </c>
      <c r="B44" t="s">
        <v>10</v>
      </c>
      <c r="C44">
        <v>2005</v>
      </c>
      <c r="D44">
        <v>1</v>
      </c>
      <c r="E44">
        <v>2005.5</v>
      </c>
      <c r="F44">
        <v>2</v>
      </c>
      <c r="G44">
        <v>0.77</v>
      </c>
      <c r="H44">
        <v>0.51709300000000002</v>
      </c>
      <c r="I44">
        <v>0.85989168208996591</v>
      </c>
    </row>
    <row r="45" spans="1:9" x14ac:dyDescent="0.25">
      <c r="A45">
        <v>3</v>
      </c>
      <c r="B45" t="s">
        <v>10</v>
      </c>
      <c r="C45">
        <v>2006</v>
      </c>
      <c r="D45">
        <v>1</v>
      </c>
      <c r="E45">
        <v>2006.5</v>
      </c>
      <c r="F45">
        <v>2</v>
      </c>
      <c r="G45">
        <v>0.51100000000000001</v>
      </c>
      <c r="H45">
        <v>0.56506400000000001</v>
      </c>
      <c r="I45">
        <v>0.4054300549053767</v>
      </c>
    </row>
    <row r="46" spans="1:9" x14ac:dyDescent="0.25">
      <c r="A46">
        <v>3</v>
      </c>
      <c r="B46" t="s">
        <v>10</v>
      </c>
      <c r="C46">
        <v>2007</v>
      </c>
      <c r="D46">
        <v>1</v>
      </c>
      <c r="E46">
        <v>2007.5</v>
      </c>
      <c r="F46">
        <v>2</v>
      </c>
      <c r="G46">
        <v>0.68300000000000005</v>
      </c>
      <c r="H46">
        <v>0.57178799999999996</v>
      </c>
      <c r="I46">
        <v>0.60784279889533155</v>
      </c>
    </row>
    <row r="47" spans="1:9" x14ac:dyDescent="0.25">
      <c r="A47">
        <v>3</v>
      </c>
      <c r="B47" t="s">
        <v>10</v>
      </c>
      <c r="C47">
        <v>2008</v>
      </c>
      <c r="D47">
        <v>1</v>
      </c>
      <c r="E47">
        <v>2008.5</v>
      </c>
      <c r="F47">
        <v>2</v>
      </c>
      <c r="G47">
        <v>0.745</v>
      </c>
      <c r="H47">
        <v>0.59478799999999998</v>
      </c>
      <c r="I47">
        <v>0.67403608005607341</v>
      </c>
    </row>
    <row r="48" spans="1:9" x14ac:dyDescent="0.25">
      <c r="A48">
        <v>3</v>
      </c>
      <c r="B48" t="s">
        <v>10</v>
      </c>
      <c r="C48">
        <v>2009</v>
      </c>
      <c r="D48">
        <v>1</v>
      </c>
      <c r="E48">
        <v>2009.5</v>
      </c>
      <c r="F48">
        <v>2</v>
      </c>
      <c r="G48">
        <v>0.85899999999999999</v>
      </c>
      <c r="H48">
        <v>0.62388200000000005</v>
      </c>
      <c r="I48">
        <v>1.0883734304311232</v>
      </c>
    </row>
    <row r="49" spans="1:9" x14ac:dyDescent="0.25">
      <c r="A49">
        <v>3</v>
      </c>
      <c r="B49" t="s">
        <v>10</v>
      </c>
      <c r="C49">
        <v>2010</v>
      </c>
      <c r="D49">
        <v>1</v>
      </c>
      <c r="E49">
        <v>2010.5</v>
      </c>
      <c r="F49">
        <v>2</v>
      </c>
      <c r="G49">
        <v>0.84599999999999997</v>
      </c>
      <c r="H49">
        <v>0.60731599999999997</v>
      </c>
      <c r="I49">
        <v>0.86648276281584879</v>
      </c>
    </row>
    <row r="50" spans="1:9" x14ac:dyDescent="0.25">
      <c r="A50">
        <v>3</v>
      </c>
      <c r="B50" t="s">
        <v>10</v>
      </c>
      <c r="C50">
        <v>2011</v>
      </c>
      <c r="D50">
        <v>1</v>
      </c>
      <c r="E50">
        <v>2011.5</v>
      </c>
      <c r="F50">
        <v>2</v>
      </c>
      <c r="G50">
        <v>0.83399999999999996</v>
      </c>
      <c r="H50">
        <v>0.60602199999999995</v>
      </c>
      <c r="I50">
        <v>0.92449010913961394</v>
      </c>
    </row>
    <row r="51" spans="1:9" x14ac:dyDescent="0.25">
      <c r="A51">
        <v>3</v>
      </c>
      <c r="B51" t="s">
        <v>10</v>
      </c>
      <c r="C51">
        <v>2012</v>
      </c>
      <c r="D51">
        <v>1</v>
      </c>
      <c r="E51">
        <v>2012.5</v>
      </c>
      <c r="F51">
        <v>2</v>
      </c>
      <c r="G51">
        <v>0.65900000000000003</v>
      </c>
      <c r="H51">
        <v>0.63822999999999996</v>
      </c>
      <c r="I51">
        <v>0.5956187039981109</v>
      </c>
    </row>
    <row r="52" spans="1:9" x14ac:dyDescent="0.25">
      <c r="A52">
        <v>3</v>
      </c>
      <c r="B52" t="s">
        <v>10</v>
      </c>
      <c r="C52">
        <v>2013</v>
      </c>
      <c r="D52">
        <v>1</v>
      </c>
      <c r="E52">
        <v>2013.5</v>
      </c>
      <c r="F52">
        <v>2</v>
      </c>
      <c r="G52">
        <v>0.623</v>
      </c>
      <c r="H52">
        <v>0.67105000000000004</v>
      </c>
      <c r="I52">
        <v>0.55688558231290219</v>
      </c>
    </row>
    <row r="53" spans="1:9" x14ac:dyDescent="0.25">
      <c r="A53">
        <v>3</v>
      </c>
      <c r="B53" t="s">
        <v>10</v>
      </c>
      <c r="C53">
        <v>2014</v>
      </c>
      <c r="D53">
        <v>1</v>
      </c>
      <c r="E53">
        <v>2014.5</v>
      </c>
      <c r="F53">
        <v>2</v>
      </c>
      <c r="G53">
        <v>0.67100000000000004</v>
      </c>
      <c r="H53">
        <v>0.66286400000000001</v>
      </c>
      <c r="I53">
        <v>0.64183019178010603</v>
      </c>
    </row>
    <row r="54" spans="1:9" x14ac:dyDescent="0.25">
      <c r="A54">
        <v>3</v>
      </c>
      <c r="B54" t="s">
        <v>10</v>
      </c>
      <c r="C54">
        <v>2015</v>
      </c>
      <c r="D54">
        <v>1</v>
      </c>
      <c r="E54">
        <v>2015.5</v>
      </c>
      <c r="F54">
        <v>2</v>
      </c>
      <c r="G54">
        <v>0.66400000000000003</v>
      </c>
      <c r="H54">
        <v>0.71035599999999999</v>
      </c>
      <c r="I54">
        <v>0.61269305164190413</v>
      </c>
    </row>
    <row r="55" spans="1:9" x14ac:dyDescent="0.25">
      <c r="A55">
        <v>3</v>
      </c>
      <c r="B55" t="s">
        <v>10</v>
      </c>
      <c r="C55">
        <v>2016</v>
      </c>
      <c r="D55">
        <v>1</v>
      </c>
      <c r="E55">
        <v>2016.5</v>
      </c>
      <c r="F55">
        <v>2</v>
      </c>
      <c r="G55">
        <v>0.68300000000000005</v>
      </c>
      <c r="H55">
        <v>0.76734400000000003</v>
      </c>
      <c r="I55">
        <v>0.66302442544239859</v>
      </c>
    </row>
    <row r="56" spans="1:9" x14ac:dyDescent="0.25">
      <c r="A56">
        <v>3</v>
      </c>
      <c r="B56" t="s">
        <v>10</v>
      </c>
      <c r="C56">
        <v>2017</v>
      </c>
      <c r="D56">
        <v>1</v>
      </c>
      <c r="E56">
        <v>2017.5</v>
      </c>
      <c r="F56">
        <v>2</v>
      </c>
      <c r="G56">
        <v>0.64500000000000002</v>
      </c>
      <c r="H56">
        <v>0.94563799999999998</v>
      </c>
      <c r="I56">
        <v>0.69489615858263665</v>
      </c>
    </row>
    <row r="57" spans="1:9" x14ac:dyDescent="0.25">
      <c r="A57">
        <v>4</v>
      </c>
      <c r="B57" t="s">
        <v>11</v>
      </c>
      <c r="C57">
        <v>2003</v>
      </c>
      <c r="D57">
        <v>1</v>
      </c>
      <c r="E57">
        <v>2003.5</v>
      </c>
      <c r="F57">
        <v>2</v>
      </c>
      <c r="G57">
        <v>0.624</v>
      </c>
      <c r="H57">
        <v>0.23023299999999999</v>
      </c>
      <c r="I57">
        <v>0.8989740992600902</v>
      </c>
    </row>
    <row r="58" spans="1:9" x14ac:dyDescent="0.25">
      <c r="A58">
        <v>4</v>
      </c>
      <c r="B58" t="s">
        <v>11</v>
      </c>
      <c r="C58">
        <v>2004</v>
      </c>
      <c r="D58">
        <v>1</v>
      </c>
      <c r="E58">
        <v>2004.5</v>
      </c>
      <c r="F58">
        <v>2</v>
      </c>
      <c r="G58">
        <v>0.54500000000000004</v>
      </c>
      <c r="H58">
        <v>0.234955</v>
      </c>
      <c r="I58">
        <v>0.65305533642400171</v>
      </c>
    </row>
    <row r="59" spans="1:9" x14ac:dyDescent="0.25">
      <c r="A59">
        <v>4</v>
      </c>
      <c r="B59" t="s">
        <v>11</v>
      </c>
      <c r="C59">
        <v>2005</v>
      </c>
      <c r="D59">
        <v>1</v>
      </c>
      <c r="E59">
        <v>2005.5</v>
      </c>
      <c r="F59">
        <v>2</v>
      </c>
      <c r="G59">
        <v>0.56999999999999995</v>
      </c>
      <c r="H59">
        <v>0.24459400000000001</v>
      </c>
      <c r="I59">
        <v>1.8121167806284348</v>
      </c>
    </row>
    <row r="60" spans="1:9" x14ac:dyDescent="0.25">
      <c r="A60">
        <v>4</v>
      </c>
      <c r="B60" t="s">
        <v>11</v>
      </c>
      <c r="C60">
        <v>2006</v>
      </c>
      <c r="D60">
        <v>1</v>
      </c>
      <c r="E60">
        <v>2006.5</v>
      </c>
      <c r="F60">
        <v>2</v>
      </c>
      <c r="G60">
        <v>0.63600000000000001</v>
      </c>
      <c r="H60">
        <v>0.23996999999999999</v>
      </c>
      <c r="I60">
        <v>0.72490961104005491</v>
      </c>
    </row>
    <row r="61" spans="1:9" x14ac:dyDescent="0.25">
      <c r="A61">
        <v>4</v>
      </c>
      <c r="B61" t="s">
        <v>11</v>
      </c>
      <c r="C61">
        <v>2007</v>
      </c>
      <c r="D61">
        <v>1</v>
      </c>
      <c r="E61">
        <v>2007.5</v>
      </c>
      <c r="F61">
        <v>2</v>
      </c>
      <c r="G61">
        <v>0.747</v>
      </c>
      <c r="H61">
        <v>0.24357300000000001</v>
      </c>
      <c r="I61">
        <v>0.98698643552495302</v>
      </c>
    </row>
    <row r="62" spans="1:9" x14ac:dyDescent="0.25">
      <c r="A62">
        <v>4</v>
      </c>
      <c r="B62" t="s">
        <v>11</v>
      </c>
      <c r="C62">
        <v>2008</v>
      </c>
      <c r="D62">
        <v>1</v>
      </c>
      <c r="E62">
        <v>2008.5</v>
      </c>
      <c r="F62">
        <v>2</v>
      </c>
      <c r="G62">
        <v>0.57199999999999995</v>
      </c>
      <c r="H62">
        <v>0.24929000000000001</v>
      </c>
      <c r="I62">
        <v>0.72117029164496871</v>
      </c>
    </row>
    <row r="63" spans="1:9" x14ac:dyDescent="0.25">
      <c r="A63">
        <v>4</v>
      </c>
      <c r="B63" t="s">
        <v>11</v>
      </c>
      <c r="C63">
        <v>2009</v>
      </c>
      <c r="D63">
        <v>1</v>
      </c>
      <c r="E63">
        <v>2009.5</v>
      </c>
      <c r="F63">
        <v>2</v>
      </c>
      <c r="G63">
        <v>0.81499999999999995</v>
      </c>
      <c r="H63">
        <v>0.24227499999999999</v>
      </c>
      <c r="I63">
        <v>1.0665294661571054</v>
      </c>
    </row>
    <row r="64" spans="1:9" x14ac:dyDescent="0.25">
      <c r="A64">
        <v>4</v>
      </c>
      <c r="B64" t="s">
        <v>11</v>
      </c>
      <c r="C64">
        <v>2010</v>
      </c>
      <c r="D64">
        <v>1</v>
      </c>
      <c r="E64">
        <v>2010.5</v>
      </c>
      <c r="F64">
        <v>2</v>
      </c>
      <c r="G64">
        <v>0.48699999999999999</v>
      </c>
      <c r="H64">
        <v>0.24334800000000001</v>
      </c>
      <c r="I64">
        <v>0.64342418688316771</v>
      </c>
    </row>
    <row r="65" spans="1:9" x14ac:dyDescent="0.25">
      <c r="A65">
        <v>4</v>
      </c>
      <c r="B65" t="s">
        <v>11</v>
      </c>
      <c r="C65">
        <v>2014</v>
      </c>
      <c r="D65">
        <v>1</v>
      </c>
      <c r="E65">
        <v>2014.5</v>
      </c>
      <c r="F65">
        <v>2</v>
      </c>
      <c r="G65">
        <v>0.436</v>
      </c>
      <c r="H65">
        <v>0.25822000000000001</v>
      </c>
      <c r="I65">
        <v>0.28231019755321163</v>
      </c>
    </row>
    <row r="66" spans="1:9" x14ac:dyDescent="0.25">
      <c r="A66">
        <v>4</v>
      </c>
      <c r="B66" t="s">
        <v>11</v>
      </c>
      <c r="C66">
        <v>2017</v>
      </c>
      <c r="D66">
        <v>1</v>
      </c>
      <c r="E66">
        <v>2017.5</v>
      </c>
      <c r="F66">
        <v>2</v>
      </c>
      <c r="G66">
        <v>0.53600000000000003</v>
      </c>
      <c r="H66">
        <v>0.32171499999999997</v>
      </c>
      <c r="I66">
        <v>0.77521690835342205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4"/>
  <sheetViews>
    <sheetView workbookViewId="0">
      <selection activeCell="G134" sqref="G134"/>
    </sheetView>
  </sheetViews>
  <sheetFormatPr defaultRowHeight="13.2" x14ac:dyDescent="0.25"/>
  <cols>
    <col min="2" max="2" width="16.21875" bestFit="1" customWidth="1"/>
    <col min="19" max="19" width="6.77734375" customWidth="1"/>
  </cols>
  <sheetData>
    <row r="1" spans="1:25" ht="15.6" x14ac:dyDescent="0.3">
      <c r="B1" t="s">
        <v>17</v>
      </c>
      <c r="C1" t="s">
        <v>18</v>
      </c>
      <c r="D1" t="s">
        <v>19</v>
      </c>
      <c r="E1" t="s">
        <v>161</v>
      </c>
      <c r="F1" s="2" t="s">
        <v>162</v>
      </c>
      <c r="G1" s="2" t="s">
        <v>163</v>
      </c>
      <c r="S1" s="10"/>
      <c r="T1" s="16" t="s">
        <v>177</v>
      </c>
      <c r="U1" s="17"/>
      <c r="V1" s="16" t="s">
        <v>178</v>
      </c>
      <c r="W1" s="17"/>
      <c r="X1" s="16" t="s">
        <v>179</v>
      </c>
      <c r="Y1" s="17"/>
    </row>
    <row r="2" spans="1:25" ht="15.6" x14ac:dyDescent="0.3">
      <c r="B2" t="s">
        <v>20</v>
      </c>
      <c r="C2">
        <v>3367.17</v>
      </c>
      <c r="D2">
        <v>202.12899999999999</v>
      </c>
      <c r="E2" s="3">
        <f>2*D2</f>
        <v>404.25799999999998</v>
      </c>
      <c r="F2" s="3">
        <f>C2+E2</f>
        <v>3771.4279999999999</v>
      </c>
      <c r="G2" s="3">
        <f>C2-E2</f>
        <v>2962.9120000000003</v>
      </c>
      <c r="S2" s="11" t="s">
        <v>168</v>
      </c>
      <c r="T2" s="15" t="s">
        <v>18</v>
      </c>
      <c r="U2" s="9" t="s">
        <v>164</v>
      </c>
      <c r="V2" s="15" t="s">
        <v>18</v>
      </c>
      <c r="W2" s="9" t="s">
        <v>164</v>
      </c>
      <c r="X2" s="15" t="s">
        <v>18</v>
      </c>
      <c r="Y2" s="9" t="s">
        <v>164</v>
      </c>
    </row>
    <row r="3" spans="1:25" ht="15.6" x14ac:dyDescent="0.3">
      <c r="B3" t="s">
        <v>21</v>
      </c>
      <c r="C3">
        <v>1089.3</v>
      </c>
      <c r="D3">
        <v>210.624</v>
      </c>
      <c r="E3" s="3">
        <f t="shared" ref="E3:E66" si="0">2*D3</f>
        <v>421.24799999999999</v>
      </c>
      <c r="F3" s="3">
        <f t="shared" ref="F3:F66" si="1">C3+E3</f>
        <v>1510.548</v>
      </c>
      <c r="G3" s="3">
        <f t="shared" ref="G3:G66" si="2">C3-E3</f>
        <v>668.05199999999991</v>
      </c>
      <c r="I3" t="s">
        <v>172</v>
      </c>
      <c r="S3" s="12">
        <v>1994</v>
      </c>
      <c r="T3" s="25">
        <f>C30</f>
        <v>12040.7</v>
      </c>
      <c r="U3" s="26">
        <f>D30</f>
        <v>1560.52</v>
      </c>
      <c r="V3" s="25">
        <f>C4</f>
        <v>1072.3599999999999</v>
      </c>
      <c r="W3" s="26">
        <f>D4</f>
        <v>223.09299999999999</v>
      </c>
      <c r="X3" s="27">
        <f>H54</f>
        <v>0.33464000000000005</v>
      </c>
      <c r="Y3" s="28">
        <f>D54</f>
        <v>4.2290599999999998E-2</v>
      </c>
    </row>
    <row r="4" spans="1:25" ht="15.6" x14ac:dyDescent="0.3">
      <c r="A4">
        <v>1994</v>
      </c>
      <c r="B4" t="s">
        <v>22</v>
      </c>
      <c r="C4">
        <v>1072.3599999999999</v>
      </c>
      <c r="D4">
        <v>223.09299999999999</v>
      </c>
      <c r="E4" s="3">
        <f t="shared" si="0"/>
        <v>446.18599999999998</v>
      </c>
      <c r="F4" s="3">
        <f t="shared" si="1"/>
        <v>1518.5459999999998</v>
      </c>
      <c r="G4" s="3">
        <f t="shared" si="2"/>
        <v>626.17399999999998</v>
      </c>
      <c r="S4" s="13">
        <v>1995</v>
      </c>
      <c r="T4" s="29">
        <f t="shared" ref="T4:U4" si="3">C31</f>
        <v>13398.3</v>
      </c>
      <c r="U4" s="30">
        <f t="shared" si="3"/>
        <v>1054.1500000000001</v>
      </c>
      <c r="V4" s="29">
        <f t="shared" ref="V4:V26" si="4">C5</f>
        <v>1001.23</v>
      </c>
      <c r="W4" s="30">
        <f t="shared" ref="W4:W26" si="5">D5</f>
        <v>167.077</v>
      </c>
      <c r="X4" s="20">
        <f t="shared" ref="X4:X26" si="6">H55</f>
        <v>0.27952600000000005</v>
      </c>
      <c r="Y4" s="21">
        <f t="shared" ref="Y4:Y26" si="7">D55</f>
        <v>2.47707E-2</v>
      </c>
    </row>
    <row r="5" spans="1:25" ht="15.6" x14ac:dyDescent="0.3">
      <c r="A5">
        <v>1995</v>
      </c>
      <c r="B5" t="s">
        <v>23</v>
      </c>
      <c r="C5">
        <v>1001.23</v>
      </c>
      <c r="D5">
        <v>167.077</v>
      </c>
      <c r="E5" s="3">
        <f t="shared" si="0"/>
        <v>334.154</v>
      </c>
      <c r="F5" s="3">
        <f t="shared" si="1"/>
        <v>1335.384</v>
      </c>
      <c r="G5" s="3">
        <f t="shared" si="2"/>
        <v>667.07600000000002</v>
      </c>
      <c r="S5" s="13">
        <v>1996</v>
      </c>
      <c r="T5" s="29">
        <f t="shared" ref="T5:U5" si="8">C32</f>
        <v>5866.44</v>
      </c>
      <c r="U5" s="30">
        <f t="shared" si="8"/>
        <v>617.83299999999997</v>
      </c>
      <c r="V5" s="29">
        <f t="shared" si="4"/>
        <v>1064.24</v>
      </c>
      <c r="W5" s="30">
        <f t="shared" si="5"/>
        <v>117.792</v>
      </c>
      <c r="X5" s="20">
        <f t="shared" si="6"/>
        <v>0.41539300000000001</v>
      </c>
      <c r="Y5" s="21">
        <f t="shared" si="7"/>
        <v>1.58055E-2</v>
      </c>
    </row>
    <row r="6" spans="1:25" ht="15.6" x14ac:dyDescent="0.3">
      <c r="A6">
        <v>1996</v>
      </c>
      <c r="B6" t="s">
        <v>24</v>
      </c>
      <c r="C6">
        <v>1064.24</v>
      </c>
      <c r="D6">
        <v>117.792</v>
      </c>
      <c r="E6" s="3">
        <f t="shared" si="0"/>
        <v>235.584</v>
      </c>
      <c r="F6" s="3">
        <f t="shared" si="1"/>
        <v>1299.8240000000001</v>
      </c>
      <c r="G6" s="3">
        <f t="shared" si="2"/>
        <v>828.65599999999995</v>
      </c>
      <c r="S6" s="13">
        <v>1997</v>
      </c>
      <c r="T6" s="29">
        <f t="shared" ref="T6:U6" si="9">C33</f>
        <v>6284.86</v>
      </c>
      <c r="U6" s="30">
        <f t="shared" si="9"/>
        <v>508.45600000000002</v>
      </c>
      <c r="V6" s="29">
        <f t="shared" si="4"/>
        <v>1365.39</v>
      </c>
      <c r="W6" s="30">
        <f t="shared" si="5"/>
        <v>82.5852</v>
      </c>
      <c r="X6" s="20">
        <f t="shared" si="6"/>
        <v>0.25315799999999999</v>
      </c>
      <c r="Y6" s="21">
        <f t="shared" si="7"/>
        <v>1.2071200000000001E-2</v>
      </c>
    </row>
    <row r="7" spans="1:25" ht="15.6" x14ac:dyDescent="0.3">
      <c r="A7">
        <v>1997</v>
      </c>
      <c r="B7" t="s">
        <v>25</v>
      </c>
      <c r="C7">
        <v>1365.39</v>
      </c>
      <c r="D7">
        <v>82.5852</v>
      </c>
      <c r="E7" s="3">
        <f t="shared" si="0"/>
        <v>165.1704</v>
      </c>
      <c r="F7" s="3">
        <f t="shared" si="1"/>
        <v>1530.5604000000001</v>
      </c>
      <c r="G7" s="3">
        <f t="shared" si="2"/>
        <v>1200.2196000000001</v>
      </c>
      <c r="S7" s="13">
        <v>1998</v>
      </c>
      <c r="T7" s="29">
        <f t="shared" ref="T7:U7" si="10">C34</f>
        <v>1372.18</v>
      </c>
      <c r="U7" s="30">
        <f t="shared" si="10"/>
        <v>226.48599999999999</v>
      </c>
      <c r="V7" s="29">
        <f t="shared" si="4"/>
        <v>908.149</v>
      </c>
      <c r="W7" s="30">
        <f t="shared" si="5"/>
        <v>54.987499999999997</v>
      </c>
      <c r="X7" s="20">
        <f t="shared" si="6"/>
        <v>0.16758600000000001</v>
      </c>
      <c r="Y7" s="45">
        <f t="shared" si="7"/>
        <v>6.8410500000000004E-3</v>
      </c>
    </row>
    <row r="8" spans="1:25" ht="15.6" x14ac:dyDescent="0.3">
      <c r="A8">
        <v>1998</v>
      </c>
      <c r="B8" t="s">
        <v>26</v>
      </c>
      <c r="C8">
        <v>908.149</v>
      </c>
      <c r="D8">
        <v>54.987499999999997</v>
      </c>
      <c r="E8" s="3">
        <f t="shared" si="0"/>
        <v>109.97499999999999</v>
      </c>
      <c r="F8" s="3">
        <f t="shared" si="1"/>
        <v>1018.124</v>
      </c>
      <c r="G8" s="3">
        <f t="shared" si="2"/>
        <v>798.17399999999998</v>
      </c>
      <c r="S8" s="13">
        <v>1999</v>
      </c>
      <c r="T8" s="29">
        <f t="shared" ref="T8:U8" si="11">C35</f>
        <v>17569.400000000001</v>
      </c>
      <c r="U8" s="30">
        <f t="shared" si="11"/>
        <v>1014.03</v>
      </c>
      <c r="V8" s="29">
        <f t="shared" si="4"/>
        <v>530.94899999999996</v>
      </c>
      <c r="W8" s="30">
        <f t="shared" si="5"/>
        <v>26.620799999999999</v>
      </c>
      <c r="X8" s="22">
        <f t="shared" si="6"/>
        <v>6.8779000000000035E-2</v>
      </c>
      <c r="Y8" s="45">
        <f t="shared" si="7"/>
        <v>9.0615699999999997E-3</v>
      </c>
    </row>
    <row r="9" spans="1:25" ht="15.6" x14ac:dyDescent="0.3">
      <c r="A9">
        <v>1999</v>
      </c>
      <c r="B9" t="s">
        <v>27</v>
      </c>
      <c r="C9">
        <v>530.94899999999996</v>
      </c>
      <c r="D9">
        <v>26.620799999999999</v>
      </c>
      <c r="E9" s="3">
        <f t="shared" si="0"/>
        <v>53.241599999999998</v>
      </c>
      <c r="F9" s="3">
        <f t="shared" si="1"/>
        <v>584.1905999999999</v>
      </c>
      <c r="G9" s="3">
        <f t="shared" si="2"/>
        <v>477.70739999999995</v>
      </c>
      <c r="S9" s="13">
        <v>2000</v>
      </c>
      <c r="T9" s="29">
        <f t="shared" ref="T9:U9" si="12">C36</f>
        <v>11681.2</v>
      </c>
      <c r="U9" s="30">
        <f t="shared" si="12"/>
        <v>995.65499999999997</v>
      </c>
      <c r="V9" s="29">
        <f t="shared" si="4"/>
        <v>192.16399999999999</v>
      </c>
      <c r="W9" s="30">
        <f t="shared" si="5"/>
        <v>16.419</v>
      </c>
      <c r="X9" s="20">
        <f t="shared" si="6"/>
        <v>0.14698900000000004</v>
      </c>
      <c r="Y9" s="21">
        <f t="shared" si="7"/>
        <v>1.3588100000000001E-2</v>
      </c>
    </row>
    <row r="10" spans="1:25" ht="15.6" x14ac:dyDescent="0.3">
      <c r="A10">
        <v>2000</v>
      </c>
      <c r="B10" t="s">
        <v>28</v>
      </c>
      <c r="C10">
        <v>192.16399999999999</v>
      </c>
      <c r="D10">
        <v>16.419</v>
      </c>
      <c r="E10" s="3">
        <f t="shared" si="0"/>
        <v>32.838000000000001</v>
      </c>
      <c r="F10" s="3">
        <f t="shared" si="1"/>
        <v>225.00199999999998</v>
      </c>
      <c r="G10" s="3">
        <f t="shared" si="2"/>
        <v>159.32599999999999</v>
      </c>
      <c r="S10" s="13">
        <v>2001</v>
      </c>
      <c r="T10" s="29">
        <f t="shared" ref="T10:U10" si="13">C37</f>
        <v>15798.5</v>
      </c>
      <c r="U10" s="30">
        <f t="shared" si="13"/>
        <v>1170.81</v>
      </c>
      <c r="V10" s="29">
        <f t="shared" si="4"/>
        <v>611.04999999999995</v>
      </c>
      <c r="W10" s="30">
        <f t="shared" si="5"/>
        <v>61.728000000000002</v>
      </c>
      <c r="X10" s="20">
        <f t="shared" si="6"/>
        <v>0.23862099999999997</v>
      </c>
      <c r="Y10" s="21">
        <f t="shared" si="7"/>
        <v>1.78269E-2</v>
      </c>
    </row>
    <row r="11" spans="1:25" ht="15.6" x14ac:dyDescent="0.3">
      <c r="A11">
        <v>2001</v>
      </c>
      <c r="B11" t="s">
        <v>29</v>
      </c>
      <c r="C11">
        <v>611.04999999999995</v>
      </c>
      <c r="D11">
        <v>61.728000000000002</v>
      </c>
      <c r="E11" s="3">
        <f t="shared" si="0"/>
        <v>123.456</v>
      </c>
      <c r="F11" s="3">
        <f t="shared" si="1"/>
        <v>734.50599999999997</v>
      </c>
      <c r="G11" s="3">
        <f t="shared" si="2"/>
        <v>487.59399999999994</v>
      </c>
      <c r="S11" s="13">
        <v>2002</v>
      </c>
      <c r="T11" s="29">
        <f t="shared" ref="T11:U11" si="14">C38</f>
        <v>13700.3</v>
      </c>
      <c r="U11" s="30">
        <f t="shared" si="14"/>
        <v>1215.69</v>
      </c>
      <c r="V11" s="29">
        <f t="shared" si="4"/>
        <v>809.02700000000004</v>
      </c>
      <c r="W11" s="30">
        <f t="shared" si="5"/>
        <v>72.525599999999997</v>
      </c>
      <c r="X11" s="20">
        <f t="shared" si="6"/>
        <v>0.28240100000000001</v>
      </c>
      <c r="Y11" s="21">
        <f t="shared" si="7"/>
        <v>1.9427199999999999E-2</v>
      </c>
    </row>
    <row r="12" spans="1:25" ht="15.6" x14ac:dyDescent="0.3">
      <c r="A12">
        <v>2002</v>
      </c>
      <c r="B12" t="s">
        <v>30</v>
      </c>
      <c r="C12">
        <v>809.02700000000004</v>
      </c>
      <c r="D12">
        <v>72.525599999999997</v>
      </c>
      <c r="E12" s="3">
        <f t="shared" si="0"/>
        <v>145.05119999999999</v>
      </c>
      <c r="F12" s="3">
        <f t="shared" si="1"/>
        <v>954.07820000000004</v>
      </c>
      <c r="G12" s="3">
        <f t="shared" si="2"/>
        <v>663.97580000000005</v>
      </c>
      <c r="S12" s="13">
        <v>2003</v>
      </c>
      <c r="T12" s="29">
        <f t="shared" ref="T12:U12" si="15">C39</f>
        <v>17738.2</v>
      </c>
      <c r="U12" s="30">
        <f t="shared" si="15"/>
        <v>1451.63</v>
      </c>
      <c r="V12" s="29">
        <f t="shared" si="4"/>
        <v>1146.74</v>
      </c>
      <c r="W12" s="30">
        <f t="shared" si="5"/>
        <v>103.36499999999999</v>
      </c>
      <c r="X12" s="20">
        <f t="shared" si="6"/>
        <v>0.47782500000000006</v>
      </c>
      <c r="Y12" s="21">
        <f t="shared" si="7"/>
        <v>2.27469E-2</v>
      </c>
    </row>
    <row r="13" spans="1:25" ht="15.6" x14ac:dyDescent="0.3">
      <c r="A13">
        <v>2003</v>
      </c>
      <c r="B13" t="s">
        <v>31</v>
      </c>
      <c r="C13">
        <v>1146.74</v>
      </c>
      <c r="D13">
        <v>103.36499999999999</v>
      </c>
      <c r="E13" s="3">
        <f t="shared" si="0"/>
        <v>206.73</v>
      </c>
      <c r="F13" s="3">
        <f t="shared" si="1"/>
        <v>1353.47</v>
      </c>
      <c r="G13" s="3">
        <f t="shared" si="2"/>
        <v>940.01</v>
      </c>
      <c r="S13" s="13">
        <v>2004</v>
      </c>
      <c r="T13" s="29">
        <f t="shared" ref="T13:U13" si="16">C40</f>
        <v>19899.400000000001</v>
      </c>
      <c r="U13" s="30">
        <f t="shared" si="16"/>
        <v>1625.11</v>
      </c>
      <c r="V13" s="29">
        <f t="shared" si="4"/>
        <v>1587.58</v>
      </c>
      <c r="W13" s="30">
        <f t="shared" si="5"/>
        <v>135.05799999999999</v>
      </c>
      <c r="X13" s="20">
        <f t="shared" si="6"/>
        <v>0.56791400000000003</v>
      </c>
      <c r="Y13" s="21">
        <f t="shared" si="7"/>
        <v>2.0380700000000002E-2</v>
      </c>
    </row>
    <row r="14" spans="1:25" ht="15.6" x14ac:dyDescent="0.3">
      <c r="A14">
        <v>2004</v>
      </c>
      <c r="B14" t="s">
        <v>32</v>
      </c>
      <c r="C14">
        <v>1587.58</v>
      </c>
      <c r="D14">
        <v>135.05799999999999</v>
      </c>
      <c r="E14" s="3">
        <f t="shared" si="0"/>
        <v>270.11599999999999</v>
      </c>
      <c r="F14" s="3">
        <f t="shared" si="1"/>
        <v>1857.6959999999999</v>
      </c>
      <c r="G14" s="3">
        <f t="shared" si="2"/>
        <v>1317.4639999999999</v>
      </c>
      <c r="S14" s="13">
        <v>2005</v>
      </c>
      <c r="T14" s="29">
        <f t="shared" ref="T14:U14" si="17">C41</f>
        <v>16358</v>
      </c>
      <c r="U14" s="30">
        <f t="shared" si="17"/>
        <v>1398.02</v>
      </c>
      <c r="V14" s="29">
        <f t="shared" si="4"/>
        <v>2242.5300000000002</v>
      </c>
      <c r="W14" s="30">
        <f t="shared" si="5"/>
        <v>174.875</v>
      </c>
      <c r="X14" s="20">
        <f t="shared" si="6"/>
        <v>0.63286900000000001</v>
      </c>
      <c r="Y14" s="21">
        <f t="shared" si="7"/>
        <v>1.7670600000000002E-2</v>
      </c>
    </row>
    <row r="15" spans="1:25" ht="15.6" x14ac:dyDescent="0.3">
      <c r="A15">
        <v>2005</v>
      </c>
      <c r="B15" t="s">
        <v>33</v>
      </c>
      <c r="C15">
        <v>2242.5300000000002</v>
      </c>
      <c r="D15">
        <v>174.875</v>
      </c>
      <c r="E15" s="3">
        <f t="shared" si="0"/>
        <v>349.75</v>
      </c>
      <c r="F15" s="3">
        <f t="shared" si="1"/>
        <v>2592.2800000000002</v>
      </c>
      <c r="G15" s="3">
        <f t="shared" si="2"/>
        <v>1892.7800000000002</v>
      </c>
      <c r="S15" s="13">
        <v>2006</v>
      </c>
      <c r="T15" s="29">
        <f t="shared" ref="T15:U15" si="18">C42</f>
        <v>18403.8</v>
      </c>
      <c r="U15" s="30">
        <f t="shared" si="18"/>
        <v>1454.14</v>
      </c>
      <c r="V15" s="29">
        <f t="shared" si="4"/>
        <v>2919.78</v>
      </c>
      <c r="W15" s="30">
        <f t="shared" si="5"/>
        <v>212.226</v>
      </c>
      <c r="X15" s="20">
        <f t="shared" si="6"/>
        <v>0.63678699999999999</v>
      </c>
      <c r="Y15" s="21">
        <f t="shared" si="7"/>
        <v>1.69629E-2</v>
      </c>
    </row>
    <row r="16" spans="1:25" ht="15.6" x14ac:dyDescent="0.3">
      <c r="A16">
        <v>2006</v>
      </c>
      <c r="B16" t="s">
        <v>34</v>
      </c>
      <c r="C16">
        <v>2919.78</v>
      </c>
      <c r="D16">
        <v>212.226</v>
      </c>
      <c r="E16" s="3">
        <f t="shared" si="0"/>
        <v>424.452</v>
      </c>
      <c r="F16" s="3">
        <f t="shared" si="1"/>
        <v>3344.232</v>
      </c>
      <c r="G16" s="3">
        <f t="shared" si="2"/>
        <v>2495.3280000000004</v>
      </c>
      <c r="S16" s="13">
        <v>2007</v>
      </c>
      <c r="T16" s="29">
        <f t="shared" ref="T16:U16" si="19">C43</f>
        <v>17490.8</v>
      </c>
      <c r="U16" s="30">
        <f t="shared" si="19"/>
        <v>1367.41</v>
      </c>
      <c r="V16" s="29">
        <f t="shared" si="4"/>
        <v>3179.9</v>
      </c>
      <c r="W16" s="30">
        <f t="shared" si="5"/>
        <v>224.25899999999999</v>
      </c>
      <c r="X16" s="20">
        <f t="shared" si="6"/>
        <v>0.65883099999999994</v>
      </c>
      <c r="Y16" s="21">
        <f t="shared" si="7"/>
        <v>1.5795199999999999E-2</v>
      </c>
    </row>
    <row r="17" spans="1:25" ht="15.6" x14ac:dyDescent="0.3">
      <c r="A17">
        <v>2007</v>
      </c>
      <c r="B17" t="s">
        <v>35</v>
      </c>
      <c r="C17">
        <v>3179.9</v>
      </c>
      <c r="D17">
        <v>224.25899999999999</v>
      </c>
      <c r="E17" s="3">
        <f t="shared" si="0"/>
        <v>448.51799999999997</v>
      </c>
      <c r="F17" s="3">
        <f t="shared" si="1"/>
        <v>3628.4180000000001</v>
      </c>
      <c r="G17" s="3">
        <f t="shared" si="2"/>
        <v>2731.3820000000001</v>
      </c>
      <c r="S17" s="13">
        <v>2008</v>
      </c>
      <c r="T17" s="29">
        <f t="shared" ref="T17:U17" si="20">C44</f>
        <v>13886.7</v>
      </c>
      <c r="U17" s="30">
        <f t="shared" si="20"/>
        <v>1155.06</v>
      </c>
      <c r="V17" s="29">
        <f t="shared" si="4"/>
        <v>3481.95</v>
      </c>
      <c r="W17" s="30">
        <f t="shared" si="5"/>
        <v>236.61099999999999</v>
      </c>
      <c r="X17" s="20">
        <f t="shared" si="6"/>
        <v>0.66677699999999995</v>
      </c>
      <c r="Y17" s="21">
        <f t="shared" si="7"/>
        <v>1.5043900000000001E-2</v>
      </c>
    </row>
    <row r="18" spans="1:25" ht="15.6" x14ac:dyDescent="0.3">
      <c r="A18">
        <v>2008</v>
      </c>
      <c r="B18" t="s">
        <v>36</v>
      </c>
      <c r="C18">
        <v>3481.95</v>
      </c>
      <c r="D18">
        <v>236.61099999999999</v>
      </c>
      <c r="E18" s="3">
        <f t="shared" si="0"/>
        <v>473.22199999999998</v>
      </c>
      <c r="F18" s="3">
        <f t="shared" si="1"/>
        <v>3955.1719999999996</v>
      </c>
      <c r="G18" s="3">
        <f t="shared" si="2"/>
        <v>3008.7280000000001</v>
      </c>
      <c r="S18" s="13">
        <v>2009</v>
      </c>
      <c r="T18" s="29">
        <f t="shared" ref="T18:U18" si="21">C45</f>
        <v>16072.2</v>
      </c>
      <c r="U18" s="30">
        <f t="shared" si="21"/>
        <v>1304.07</v>
      </c>
      <c r="V18" s="29">
        <f t="shared" si="4"/>
        <v>3629.71</v>
      </c>
      <c r="W18" s="30">
        <f t="shared" si="5"/>
        <v>239.935</v>
      </c>
      <c r="X18" s="20">
        <f t="shared" si="6"/>
        <v>0.65113299999999996</v>
      </c>
      <c r="Y18" s="21">
        <f t="shared" si="7"/>
        <v>1.5840199999999999E-2</v>
      </c>
    </row>
    <row r="19" spans="1:25" ht="15.6" x14ac:dyDescent="0.3">
      <c r="A19">
        <v>2009</v>
      </c>
      <c r="B19" t="s">
        <v>37</v>
      </c>
      <c r="C19">
        <v>3629.71</v>
      </c>
      <c r="D19">
        <v>239.935</v>
      </c>
      <c r="E19" s="3">
        <f t="shared" si="0"/>
        <v>479.87</v>
      </c>
      <c r="F19" s="3">
        <f t="shared" si="1"/>
        <v>4109.58</v>
      </c>
      <c r="G19" s="3">
        <f t="shared" si="2"/>
        <v>3149.84</v>
      </c>
      <c r="S19" s="13">
        <v>2010</v>
      </c>
      <c r="T19" s="29">
        <f t="shared" ref="T19:U19" si="22">C46</f>
        <v>16076.1</v>
      </c>
      <c r="U19" s="30">
        <f t="shared" si="22"/>
        <v>1305.3699999999999</v>
      </c>
      <c r="V19" s="29">
        <f t="shared" si="4"/>
        <v>3467.5</v>
      </c>
      <c r="W19" s="30">
        <f t="shared" si="5"/>
        <v>234.97499999999999</v>
      </c>
      <c r="X19" s="20">
        <f t="shared" si="6"/>
        <v>0.58165500000000003</v>
      </c>
      <c r="Y19" s="21">
        <f t="shared" si="7"/>
        <v>1.77135E-2</v>
      </c>
    </row>
    <row r="20" spans="1:25" ht="15.6" x14ac:dyDescent="0.3">
      <c r="A20">
        <v>2010</v>
      </c>
      <c r="B20" t="s">
        <v>38</v>
      </c>
      <c r="C20">
        <v>3467.5</v>
      </c>
      <c r="D20">
        <v>234.97499999999999</v>
      </c>
      <c r="E20" s="3">
        <f t="shared" si="0"/>
        <v>469.95</v>
      </c>
      <c r="F20" s="3">
        <f t="shared" si="1"/>
        <v>3937.45</v>
      </c>
      <c r="G20" s="3">
        <f t="shared" si="2"/>
        <v>2997.55</v>
      </c>
      <c r="S20" s="13">
        <v>2011</v>
      </c>
      <c r="T20" s="29">
        <f t="shared" ref="T20:U20" si="23">C47</f>
        <v>12746.7</v>
      </c>
      <c r="U20" s="30">
        <f t="shared" si="23"/>
        <v>1090.06</v>
      </c>
      <c r="V20" s="29">
        <f t="shared" si="4"/>
        <v>3325.76</v>
      </c>
      <c r="W20" s="30">
        <f t="shared" si="5"/>
        <v>233.21600000000001</v>
      </c>
      <c r="X20" s="20">
        <f t="shared" si="6"/>
        <v>0.64694399999999996</v>
      </c>
      <c r="Y20" s="21">
        <f t="shared" si="7"/>
        <v>1.6594999999999999E-2</v>
      </c>
    </row>
    <row r="21" spans="1:25" ht="15.6" x14ac:dyDescent="0.3">
      <c r="A21">
        <v>2011</v>
      </c>
      <c r="B21" t="s">
        <v>39</v>
      </c>
      <c r="C21">
        <v>3325.76</v>
      </c>
      <c r="D21">
        <v>233.21600000000001</v>
      </c>
      <c r="E21" s="3">
        <f t="shared" si="0"/>
        <v>466.43200000000002</v>
      </c>
      <c r="F21" s="3">
        <f t="shared" si="1"/>
        <v>3792.192</v>
      </c>
      <c r="G21" s="3">
        <f t="shared" si="2"/>
        <v>2859.3280000000004</v>
      </c>
      <c r="S21" s="13">
        <v>2012</v>
      </c>
      <c r="T21" s="29">
        <f t="shared" ref="T21:U21" si="24">C48</f>
        <v>8819.7000000000007</v>
      </c>
      <c r="U21" s="30">
        <f t="shared" si="24"/>
        <v>848.721</v>
      </c>
      <c r="V21" s="29">
        <f t="shared" si="4"/>
        <v>3352.46</v>
      </c>
      <c r="W21" s="30">
        <f t="shared" si="5"/>
        <v>236.67099999999999</v>
      </c>
      <c r="X21" s="20">
        <f t="shared" si="6"/>
        <v>0.59371700000000005</v>
      </c>
      <c r="Y21" s="21">
        <f t="shared" si="7"/>
        <v>1.9011400000000001E-2</v>
      </c>
    </row>
    <row r="22" spans="1:25" ht="15.6" x14ac:dyDescent="0.3">
      <c r="A22">
        <v>2012</v>
      </c>
      <c r="B22" t="s">
        <v>40</v>
      </c>
      <c r="C22">
        <v>3352.46</v>
      </c>
      <c r="D22">
        <v>236.67099999999999</v>
      </c>
      <c r="E22" s="3">
        <f t="shared" si="0"/>
        <v>473.34199999999998</v>
      </c>
      <c r="F22" s="3">
        <f t="shared" si="1"/>
        <v>3825.8020000000001</v>
      </c>
      <c r="G22" s="3">
        <f t="shared" si="2"/>
        <v>2879.1179999999999</v>
      </c>
      <c r="S22" s="13">
        <v>2013</v>
      </c>
      <c r="T22" s="29">
        <f t="shared" ref="T22:U22" si="25">C49</f>
        <v>9283.08</v>
      </c>
      <c r="U22" s="30">
        <f t="shared" si="25"/>
        <v>938.87599999999998</v>
      </c>
      <c r="V22" s="29">
        <f t="shared" si="4"/>
        <v>3057.18</v>
      </c>
      <c r="W22" s="30">
        <f t="shared" si="5"/>
        <v>233.05199999999999</v>
      </c>
      <c r="X22" s="20">
        <f t="shared" si="6"/>
        <v>0.59356100000000001</v>
      </c>
      <c r="Y22" s="21">
        <f t="shared" si="7"/>
        <v>2.1209100000000002E-2</v>
      </c>
    </row>
    <row r="23" spans="1:25" ht="15.6" x14ac:dyDescent="0.3">
      <c r="A23">
        <v>2013</v>
      </c>
      <c r="B23" t="s">
        <v>41</v>
      </c>
      <c r="C23">
        <v>3057.18</v>
      </c>
      <c r="D23">
        <v>233.05199999999999</v>
      </c>
      <c r="E23" s="3">
        <f t="shared" si="0"/>
        <v>466.10399999999998</v>
      </c>
      <c r="F23" s="3">
        <f t="shared" si="1"/>
        <v>3523.2839999999997</v>
      </c>
      <c r="G23" s="3">
        <f t="shared" si="2"/>
        <v>2591.076</v>
      </c>
      <c r="S23" s="13">
        <v>2014</v>
      </c>
      <c r="T23" s="29">
        <f t="shared" ref="T23:U23" si="26">C50</f>
        <v>5228.66</v>
      </c>
      <c r="U23" s="30">
        <f t="shared" si="26"/>
        <v>666.91899999999998</v>
      </c>
      <c r="V23" s="29">
        <f t="shared" si="4"/>
        <v>2603.08</v>
      </c>
      <c r="W23" s="30">
        <f t="shared" si="5"/>
        <v>219.87899999999999</v>
      </c>
      <c r="X23" s="20">
        <f t="shared" si="6"/>
        <v>0.49207500000000004</v>
      </c>
      <c r="Y23" s="21">
        <f t="shared" si="7"/>
        <v>2.6501899999999998E-2</v>
      </c>
    </row>
    <row r="24" spans="1:25" ht="15.6" x14ac:dyDescent="0.3">
      <c r="A24">
        <v>2014</v>
      </c>
      <c r="B24" t="s">
        <v>42</v>
      </c>
      <c r="C24">
        <v>2603.08</v>
      </c>
      <c r="D24">
        <v>219.87899999999999</v>
      </c>
      <c r="E24" s="3">
        <f t="shared" si="0"/>
        <v>439.75799999999998</v>
      </c>
      <c r="F24" s="3">
        <f t="shared" si="1"/>
        <v>3042.8379999999997</v>
      </c>
      <c r="G24" s="3">
        <f t="shared" si="2"/>
        <v>2163.3220000000001</v>
      </c>
      <c r="S24" s="13">
        <v>2015</v>
      </c>
      <c r="T24" s="29">
        <f t="shared" ref="T24:U24" si="27">C51</f>
        <v>3109.92</v>
      </c>
      <c r="U24" s="30">
        <f t="shared" si="27"/>
        <v>500.88200000000001</v>
      </c>
      <c r="V24" s="29">
        <f t="shared" si="4"/>
        <v>2138.21</v>
      </c>
      <c r="W24" s="30">
        <f t="shared" si="5"/>
        <v>214.70699999999999</v>
      </c>
      <c r="X24" s="20">
        <f t="shared" si="6"/>
        <v>0.52712399999999993</v>
      </c>
      <c r="Y24" s="21">
        <f t="shared" si="7"/>
        <v>3.1816700000000003E-2</v>
      </c>
    </row>
    <row r="25" spans="1:25" ht="15.6" x14ac:dyDescent="0.3">
      <c r="A25">
        <v>2015</v>
      </c>
      <c r="B25" t="s">
        <v>43</v>
      </c>
      <c r="C25">
        <v>2138.21</v>
      </c>
      <c r="D25">
        <v>214.70699999999999</v>
      </c>
      <c r="E25" s="3">
        <f t="shared" si="0"/>
        <v>429.41399999999999</v>
      </c>
      <c r="F25" s="3">
        <f t="shared" si="1"/>
        <v>2567.6239999999998</v>
      </c>
      <c r="G25" s="3">
        <f t="shared" si="2"/>
        <v>1708.796</v>
      </c>
      <c r="S25" s="13">
        <v>2016</v>
      </c>
      <c r="T25" s="29">
        <f t="shared" ref="T25:U25" si="28">C52</f>
        <v>281.517</v>
      </c>
      <c r="U25" s="30">
        <f t="shared" si="28"/>
        <v>88.956100000000006</v>
      </c>
      <c r="V25" s="29">
        <f t="shared" si="4"/>
        <v>1663.42</v>
      </c>
      <c r="W25" s="30">
        <f t="shared" si="5"/>
        <v>199.37700000000001</v>
      </c>
      <c r="X25" s="20">
        <f t="shared" si="6"/>
        <v>0.49839800000000001</v>
      </c>
      <c r="Y25" s="21">
        <f t="shared" si="7"/>
        <v>3.9949600000000002E-2</v>
      </c>
    </row>
    <row r="26" spans="1:25" ht="15.6" x14ac:dyDescent="0.3">
      <c r="A26">
        <v>2016</v>
      </c>
      <c r="B26" t="s">
        <v>44</v>
      </c>
      <c r="C26">
        <v>1663.42</v>
      </c>
      <c r="D26">
        <v>199.37700000000001</v>
      </c>
      <c r="E26" s="3">
        <f t="shared" si="0"/>
        <v>398.75400000000002</v>
      </c>
      <c r="F26" s="3">
        <f t="shared" si="1"/>
        <v>2062.174</v>
      </c>
      <c r="G26" s="3">
        <f t="shared" si="2"/>
        <v>1264.6660000000002</v>
      </c>
      <c r="S26" s="14">
        <v>2017</v>
      </c>
      <c r="T26" s="31">
        <f t="shared" ref="T26:U26" si="29">C53</f>
        <v>517.99699999999996</v>
      </c>
      <c r="U26" s="32">
        <f t="shared" si="29"/>
        <v>195.48599999999999</v>
      </c>
      <c r="V26" s="31">
        <f t="shared" si="4"/>
        <v>1192.06</v>
      </c>
      <c r="W26" s="32">
        <f t="shared" si="5"/>
        <v>176.28700000000001</v>
      </c>
      <c r="X26" s="23">
        <f t="shared" si="6"/>
        <v>0.19027300000000003</v>
      </c>
      <c r="Y26" s="24">
        <f t="shared" si="7"/>
        <v>4.7899299999999999E-2</v>
      </c>
    </row>
    <row r="27" spans="1:25" x14ac:dyDescent="0.25">
      <c r="A27">
        <v>2017</v>
      </c>
      <c r="B27" t="s">
        <v>45</v>
      </c>
      <c r="C27">
        <v>1192.06</v>
      </c>
      <c r="D27">
        <v>176.28700000000001</v>
      </c>
      <c r="E27" s="3">
        <f t="shared" si="0"/>
        <v>352.57400000000001</v>
      </c>
      <c r="F27" s="3">
        <f t="shared" si="1"/>
        <v>1544.634</v>
      </c>
      <c r="G27" s="3">
        <f t="shared" si="2"/>
        <v>839.48599999999988</v>
      </c>
    </row>
    <row r="28" spans="1:25" x14ac:dyDescent="0.25">
      <c r="B28" t="s">
        <v>46</v>
      </c>
      <c r="C28">
        <v>10091.1</v>
      </c>
      <c r="D28">
        <v>605.76</v>
      </c>
      <c r="E28" s="3">
        <f t="shared" si="0"/>
        <v>1211.52</v>
      </c>
      <c r="F28" s="3">
        <f t="shared" si="1"/>
        <v>11302.62</v>
      </c>
      <c r="G28" s="3">
        <f t="shared" si="2"/>
        <v>8879.58</v>
      </c>
    </row>
    <row r="29" spans="1:25" x14ac:dyDescent="0.25">
      <c r="B29" t="s">
        <v>47</v>
      </c>
      <c r="C29">
        <v>10091.1</v>
      </c>
      <c r="D29">
        <v>605.76</v>
      </c>
      <c r="E29" s="3">
        <f t="shared" si="0"/>
        <v>1211.52</v>
      </c>
      <c r="F29" s="3">
        <f t="shared" si="1"/>
        <v>11302.62</v>
      </c>
      <c r="G29" s="3">
        <f t="shared" si="2"/>
        <v>8879.58</v>
      </c>
    </row>
    <row r="30" spans="1:25" ht="15.6" x14ac:dyDescent="0.3">
      <c r="A30">
        <v>1994</v>
      </c>
      <c r="B30" t="s">
        <v>48</v>
      </c>
      <c r="C30">
        <v>12040.7</v>
      </c>
      <c r="D30">
        <v>1560.52</v>
      </c>
      <c r="E30" s="3">
        <f t="shared" si="0"/>
        <v>3121.04</v>
      </c>
      <c r="F30" s="3">
        <f t="shared" si="1"/>
        <v>15161.740000000002</v>
      </c>
      <c r="G30" s="3">
        <f t="shared" si="2"/>
        <v>8919.66</v>
      </c>
      <c r="S30" s="10"/>
      <c r="T30" s="16" t="s">
        <v>180</v>
      </c>
      <c r="U30" s="17"/>
    </row>
    <row r="31" spans="1:25" ht="15.6" x14ac:dyDescent="0.3">
      <c r="A31">
        <v>1995</v>
      </c>
      <c r="B31" t="s">
        <v>49</v>
      </c>
      <c r="C31">
        <v>13398.3</v>
      </c>
      <c r="D31">
        <v>1054.1500000000001</v>
      </c>
      <c r="E31" s="3">
        <f t="shared" si="0"/>
        <v>2108.3000000000002</v>
      </c>
      <c r="F31" s="3">
        <f t="shared" si="1"/>
        <v>15506.599999999999</v>
      </c>
      <c r="G31" s="3">
        <f t="shared" si="2"/>
        <v>11290</v>
      </c>
      <c r="S31" s="11" t="s">
        <v>168</v>
      </c>
      <c r="T31" s="15" t="s">
        <v>18</v>
      </c>
      <c r="U31" s="9" t="s">
        <v>164</v>
      </c>
    </row>
    <row r="32" spans="1:25" ht="15.6" x14ac:dyDescent="0.3">
      <c r="A32">
        <v>1996</v>
      </c>
      <c r="B32" t="s">
        <v>50</v>
      </c>
      <c r="C32">
        <v>5866.44</v>
      </c>
      <c r="D32">
        <v>617.83299999999997</v>
      </c>
      <c r="E32" s="3">
        <f t="shared" si="0"/>
        <v>1235.6659999999999</v>
      </c>
      <c r="F32" s="3">
        <f t="shared" si="1"/>
        <v>7102.1059999999998</v>
      </c>
      <c r="G32" s="3">
        <f t="shared" si="2"/>
        <v>4630.7739999999994</v>
      </c>
      <c r="S32" s="12">
        <v>1994</v>
      </c>
      <c r="T32" s="18">
        <f>C78</f>
        <v>0.48218</v>
      </c>
      <c r="U32" s="19">
        <f>D78</f>
        <v>6.9273600000000005E-2</v>
      </c>
    </row>
    <row r="33" spans="1:21" ht="15.6" x14ac:dyDescent="0.3">
      <c r="A33">
        <v>1997</v>
      </c>
      <c r="B33" t="s">
        <v>51</v>
      </c>
      <c r="C33">
        <v>6284.86</v>
      </c>
      <c r="D33">
        <v>508.45600000000002</v>
      </c>
      <c r="E33" s="3">
        <f t="shared" si="0"/>
        <v>1016.912</v>
      </c>
      <c r="F33" s="3">
        <f t="shared" si="1"/>
        <v>7301.7719999999999</v>
      </c>
      <c r="G33" s="3">
        <f t="shared" si="2"/>
        <v>5267.9479999999994</v>
      </c>
      <c r="S33" s="13">
        <v>1995</v>
      </c>
      <c r="T33" s="20">
        <f t="shared" ref="T33:U33" si="30">C79</f>
        <v>0.58213800000000004</v>
      </c>
      <c r="U33" s="21">
        <f t="shared" si="30"/>
        <v>5.2699799999999998E-2</v>
      </c>
    </row>
    <row r="34" spans="1:21" ht="15.6" x14ac:dyDescent="0.3">
      <c r="A34">
        <v>1998</v>
      </c>
      <c r="B34" t="s">
        <v>52</v>
      </c>
      <c r="C34">
        <v>1372.18</v>
      </c>
      <c r="D34">
        <v>226.48599999999999</v>
      </c>
      <c r="E34" s="3">
        <f t="shared" si="0"/>
        <v>452.97199999999998</v>
      </c>
      <c r="F34" s="3">
        <f t="shared" si="1"/>
        <v>1825.152</v>
      </c>
      <c r="G34" s="3">
        <f t="shared" si="2"/>
        <v>919.20800000000008</v>
      </c>
      <c r="S34" s="13">
        <v>1996</v>
      </c>
      <c r="T34" s="20">
        <f t="shared" ref="T34:U34" si="31">C80</f>
        <v>0.37142900000000001</v>
      </c>
      <c r="U34" s="21">
        <f t="shared" si="31"/>
        <v>1.9549799999999999E-2</v>
      </c>
    </row>
    <row r="35" spans="1:21" ht="15.6" x14ac:dyDescent="0.3">
      <c r="A35">
        <v>1999</v>
      </c>
      <c r="B35" t="s">
        <v>53</v>
      </c>
      <c r="C35">
        <v>17569.400000000001</v>
      </c>
      <c r="D35">
        <v>1014.03</v>
      </c>
      <c r="E35" s="3">
        <f t="shared" si="0"/>
        <v>2028.06</v>
      </c>
      <c r="F35" s="3">
        <f t="shared" si="1"/>
        <v>19597.460000000003</v>
      </c>
      <c r="G35" s="3">
        <f t="shared" si="2"/>
        <v>15541.340000000002</v>
      </c>
      <c r="S35" s="13">
        <v>1997</v>
      </c>
      <c r="T35" s="20">
        <f t="shared" ref="T35:U35" si="32">C81</f>
        <v>0.65533600000000003</v>
      </c>
      <c r="U35" s="21">
        <f t="shared" si="32"/>
        <v>3.0222599999999999E-2</v>
      </c>
    </row>
    <row r="36" spans="1:21" ht="15.6" x14ac:dyDescent="0.3">
      <c r="A36">
        <v>2000</v>
      </c>
      <c r="B36" t="s">
        <v>54</v>
      </c>
      <c r="C36">
        <v>11681.2</v>
      </c>
      <c r="D36">
        <v>995.65499999999997</v>
      </c>
      <c r="E36" s="3">
        <f t="shared" si="0"/>
        <v>1991.31</v>
      </c>
      <c r="F36" s="3">
        <f t="shared" si="1"/>
        <v>13672.51</v>
      </c>
      <c r="G36" s="3">
        <f t="shared" si="2"/>
        <v>9689.8900000000012</v>
      </c>
      <c r="S36" s="13">
        <v>1998</v>
      </c>
      <c r="T36" s="20">
        <f t="shared" ref="T36:U36" si="33">C82</f>
        <v>0.90834199999999998</v>
      </c>
      <c r="U36" s="21">
        <f t="shared" si="33"/>
        <v>2.9572899999999999E-2</v>
      </c>
    </row>
    <row r="37" spans="1:21" ht="15.6" x14ac:dyDescent="0.3">
      <c r="A37">
        <v>2001</v>
      </c>
      <c r="B37" t="s">
        <v>55</v>
      </c>
      <c r="C37">
        <v>15798.5</v>
      </c>
      <c r="D37">
        <v>1170.81</v>
      </c>
      <c r="E37" s="3">
        <f t="shared" si="0"/>
        <v>2341.62</v>
      </c>
      <c r="F37" s="3">
        <f t="shared" si="1"/>
        <v>18140.12</v>
      </c>
      <c r="G37" s="3">
        <f t="shared" si="2"/>
        <v>13456.880000000001</v>
      </c>
      <c r="S37" s="13">
        <v>1999</v>
      </c>
      <c r="T37" s="82">
        <f t="shared" ref="T37:U37" si="34">C83</f>
        <v>1.7003999999999999</v>
      </c>
      <c r="U37" s="48">
        <f t="shared" si="34"/>
        <v>0.132131</v>
      </c>
    </row>
    <row r="38" spans="1:21" ht="15.6" x14ac:dyDescent="0.3">
      <c r="A38">
        <v>2002</v>
      </c>
      <c r="B38" t="s">
        <v>56</v>
      </c>
      <c r="C38">
        <v>13700.3</v>
      </c>
      <c r="D38">
        <v>1215.69</v>
      </c>
      <c r="E38" s="3">
        <f t="shared" si="0"/>
        <v>2431.38</v>
      </c>
      <c r="F38" s="3">
        <f t="shared" si="1"/>
        <v>16131.68</v>
      </c>
      <c r="G38" s="3">
        <f t="shared" si="2"/>
        <v>11268.919999999998</v>
      </c>
      <c r="S38" s="13">
        <v>2000</v>
      </c>
      <c r="T38" s="20">
        <f t="shared" ref="T38:U38" si="35">C84</f>
        <v>0.974661</v>
      </c>
      <c r="U38" s="21">
        <f t="shared" si="35"/>
        <v>7.3806399999999994E-2</v>
      </c>
    </row>
    <row r="39" spans="1:21" ht="15.6" x14ac:dyDescent="0.3">
      <c r="A39">
        <v>2003</v>
      </c>
      <c r="B39" t="s">
        <v>57</v>
      </c>
      <c r="C39">
        <v>17738.2</v>
      </c>
      <c r="D39">
        <v>1451.63</v>
      </c>
      <c r="E39" s="3">
        <f t="shared" si="0"/>
        <v>2903.26</v>
      </c>
      <c r="F39" s="3">
        <f t="shared" si="1"/>
        <v>20641.46</v>
      </c>
      <c r="G39" s="3">
        <f t="shared" si="2"/>
        <v>14834.94</v>
      </c>
      <c r="S39" s="13">
        <v>2001</v>
      </c>
      <c r="T39" s="20">
        <f t="shared" ref="T39:U39" si="36">C85</f>
        <v>0.72123000000000004</v>
      </c>
      <c r="U39" s="21">
        <f t="shared" si="36"/>
        <v>5.1499799999999998E-2</v>
      </c>
    </row>
    <row r="40" spans="1:21" ht="15.6" x14ac:dyDescent="0.3">
      <c r="A40">
        <v>2004</v>
      </c>
      <c r="B40" t="s">
        <v>58</v>
      </c>
      <c r="C40">
        <v>19899.400000000001</v>
      </c>
      <c r="D40">
        <v>1625.11</v>
      </c>
      <c r="E40" s="3">
        <f t="shared" si="0"/>
        <v>3250.22</v>
      </c>
      <c r="F40" s="3">
        <f t="shared" si="1"/>
        <v>23149.620000000003</v>
      </c>
      <c r="G40" s="3">
        <f t="shared" si="2"/>
        <v>16649.18</v>
      </c>
      <c r="S40" s="13">
        <v>2002</v>
      </c>
      <c r="T40" s="20">
        <f t="shared" ref="T40:U40" si="37">C86</f>
        <v>0.597688</v>
      </c>
      <c r="U40" s="21">
        <f t="shared" si="37"/>
        <v>4.3245100000000002E-2</v>
      </c>
    </row>
    <row r="41" spans="1:21" ht="15.6" x14ac:dyDescent="0.3">
      <c r="A41">
        <v>2005</v>
      </c>
      <c r="B41" t="s">
        <v>59</v>
      </c>
      <c r="C41">
        <v>16358</v>
      </c>
      <c r="D41">
        <v>1398.02</v>
      </c>
      <c r="E41" s="3">
        <f t="shared" si="0"/>
        <v>2796.04</v>
      </c>
      <c r="F41" s="3">
        <f t="shared" si="1"/>
        <v>19154.04</v>
      </c>
      <c r="G41" s="3">
        <f t="shared" si="2"/>
        <v>13561.96</v>
      </c>
      <c r="S41" s="13">
        <v>2003</v>
      </c>
      <c r="T41" s="20">
        <f t="shared" ref="T41:U41" si="38">C87</f>
        <v>0.30681599999999998</v>
      </c>
      <c r="U41" s="21">
        <f t="shared" si="38"/>
        <v>2.34532E-2</v>
      </c>
    </row>
    <row r="42" spans="1:21" ht="15.6" x14ac:dyDescent="0.3">
      <c r="A42">
        <v>2006</v>
      </c>
      <c r="B42" t="s">
        <v>60</v>
      </c>
      <c r="C42">
        <v>18403.8</v>
      </c>
      <c r="D42">
        <v>1454.14</v>
      </c>
      <c r="E42" s="3">
        <f t="shared" si="0"/>
        <v>2908.28</v>
      </c>
      <c r="F42" s="3">
        <f t="shared" si="1"/>
        <v>21312.079999999998</v>
      </c>
      <c r="G42" s="3">
        <f t="shared" si="2"/>
        <v>15495.519999999999</v>
      </c>
      <c r="S42" s="13">
        <v>2004</v>
      </c>
      <c r="T42" s="20">
        <f t="shared" ref="T42:U42" si="39">C88</f>
        <v>0.222633</v>
      </c>
      <c r="U42" s="21">
        <f t="shared" si="39"/>
        <v>1.61163E-2</v>
      </c>
    </row>
    <row r="43" spans="1:21" ht="15.6" x14ac:dyDescent="0.3">
      <c r="A43">
        <v>2007</v>
      </c>
      <c r="B43" t="s">
        <v>61</v>
      </c>
      <c r="C43">
        <v>17490.8</v>
      </c>
      <c r="D43">
        <v>1367.41</v>
      </c>
      <c r="E43" s="3">
        <f t="shared" si="0"/>
        <v>2734.82</v>
      </c>
      <c r="F43" s="3">
        <f t="shared" si="1"/>
        <v>20225.62</v>
      </c>
      <c r="G43" s="3">
        <f t="shared" si="2"/>
        <v>14755.98</v>
      </c>
      <c r="S43" s="13">
        <v>2005</v>
      </c>
      <c r="T43" s="20">
        <f t="shared" ref="T43:U43" si="40">C89</f>
        <v>0.17502799999999999</v>
      </c>
      <c r="U43" s="21">
        <f t="shared" si="40"/>
        <v>1.19066E-2</v>
      </c>
    </row>
    <row r="44" spans="1:21" ht="15.6" x14ac:dyDescent="0.3">
      <c r="A44">
        <v>2008</v>
      </c>
      <c r="B44" t="s">
        <v>62</v>
      </c>
      <c r="C44">
        <v>13886.7</v>
      </c>
      <c r="D44">
        <v>1155.06</v>
      </c>
      <c r="E44" s="3">
        <f t="shared" si="0"/>
        <v>2310.12</v>
      </c>
      <c r="F44" s="3">
        <f t="shared" si="1"/>
        <v>16196.82</v>
      </c>
      <c r="G44" s="3">
        <f t="shared" si="2"/>
        <v>11576.580000000002</v>
      </c>
      <c r="S44" s="13">
        <v>2006</v>
      </c>
      <c r="T44" s="20">
        <f t="shared" ref="T44:U44" si="41">C90</f>
        <v>0.17114099999999999</v>
      </c>
      <c r="U44" s="21">
        <f t="shared" si="41"/>
        <v>1.12388E-2</v>
      </c>
    </row>
    <row r="45" spans="1:21" ht="15.6" x14ac:dyDescent="0.3">
      <c r="A45">
        <v>2009</v>
      </c>
      <c r="B45" t="s">
        <v>63</v>
      </c>
      <c r="C45">
        <v>16072.2</v>
      </c>
      <c r="D45">
        <v>1304.07</v>
      </c>
      <c r="E45" s="3">
        <f t="shared" si="0"/>
        <v>2608.14</v>
      </c>
      <c r="F45" s="3">
        <f t="shared" si="1"/>
        <v>18680.34</v>
      </c>
      <c r="G45" s="3">
        <f t="shared" si="2"/>
        <v>13464.060000000001</v>
      </c>
      <c r="S45" s="13">
        <v>2007</v>
      </c>
      <c r="T45" s="20">
        <f t="shared" ref="T45:U45" si="42">C91</f>
        <v>0.15474599999999999</v>
      </c>
      <c r="U45" s="21">
        <f t="shared" si="42"/>
        <v>9.8405000000000003E-3</v>
      </c>
    </row>
    <row r="46" spans="1:21" ht="15.6" x14ac:dyDescent="0.3">
      <c r="A46">
        <v>2010</v>
      </c>
      <c r="B46" t="s">
        <v>64</v>
      </c>
      <c r="C46">
        <v>16076.1</v>
      </c>
      <c r="D46">
        <v>1305.3699999999999</v>
      </c>
      <c r="E46" s="3">
        <f t="shared" si="0"/>
        <v>2610.7399999999998</v>
      </c>
      <c r="F46" s="3">
        <f t="shared" si="1"/>
        <v>18686.84</v>
      </c>
      <c r="G46" s="3">
        <f t="shared" si="2"/>
        <v>13465.36</v>
      </c>
      <c r="S46" s="13">
        <v>2008</v>
      </c>
      <c r="T46" s="20">
        <f t="shared" ref="T46:U46" si="43">C92</f>
        <v>0.149644</v>
      </c>
      <c r="U46" s="21">
        <f t="shared" si="43"/>
        <v>9.1919199999999993E-3</v>
      </c>
    </row>
    <row r="47" spans="1:21" ht="15.6" x14ac:dyDescent="0.3">
      <c r="A47">
        <v>2011</v>
      </c>
      <c r="B47" t="s">
        <v>65</v>
      </c>
      <c r="C47">
        <v>12746.7</v>
      </c>
      <c r="D47">
        <v>1090.06</v>
      </c>
      <c r="E47" s="3">
        <f t="shared" si="0"/>
        <v>2180.12</v>
      </c>
      <c r="F47" s="3">
        <f t="shared" si="1"/>
        <v>14926.82</v>
      </c>
      <c r="G47" s="3">
        <f t="shared" si="2"/>
        <v>10566.580000000002</v>
      </c>
      <c r="S47" s="13">
        <v>2009</v>
      </c>
      <c r="T47" s="20">
        <f t="shared" ref="T47:U47" si="44">C93</f>
        <v>0.15889800000000001</v>
      </c>
      <c r="U47" s="21">
        <f t="shared" si="44"/>
        <v>9.9725600000000001E-3</v>
      </c>
    </row>
    <row r="48" spans="1:21" ht="15.6" x14ac:dyDescent="0.3">
      <c r="A48">
        <v>2012</v>
      </c>
      <c r="B48" t="s">
        <v>66</v>
      </c>
      <c r="C48">
        <v>8819.7000000000007</v>
      </c>
      <c r="D48">
        <v>848.721</v>
      </c>
      <c r="E48" s="3">
        <f t="shared" si="0"/>
        <v>1697.442</v>
      </c>
      <c r="F48" s="3">
        <f t="shared" si="1"/>
        <v>10517.142</v>
      </c>
      <c r="G48" s="3">
        <f t="shared" si="2"/>
        <v>7122.2580000000007</v>
      </c>
      <c r="S48" s="13">
        <v>2010</v>
      </c>
      <c r="T48" s="20">
        <f t="shared" ref="T48:U48" si="45">C94</f>
        <v>0.20425499999999999</v>
      </c>
      <c r="U48" s="21">
        <f t="shared" si="45"/>
        <v>1.30422E-2</v>
      </c>
    </row>
    <row r="49" spans="1:21" ht="15.6" x14ac:dyDescent="0.3">
      <c r="A49">
        <v>2013</v>
      </c>
      <c r="B49" t="s">
        <v>67</v>
      </c>
      <c r="C49">
        <v>9283.08</v>
      </c>
      <c r="D49">
        <v>938.87599999999998</v>
      </c>
      <c r="E49" s="3">
        <f t="shared" si="0"/>
        <v>1877.752</v>
      </c>
      <c r="F49" s="3">
        <f t="shared" si="1"/>
        <v>11160.832</v>
      </c>
      <c r="G49" s="3">
        <f t="shared" si="2"/>
        <v>7405.3279999999995</v>
      </c>
      <c r="S49" s="13">
        <v>2011</v>
      </c>
      <c r="T49" s="20">
        <f t="shared" ref="T49:U49" si="46">C95</f>
        <v>0.16115199999999999</v>
      </c>
      <c r="U49" s="21">
        <f t="shared" si="46"/>
        <v>1.0515E-2</v>
      </c>
    </row>
    <row r="50" spans="1:21" ht="15.6" x14ac:dyDescent="0.3">
      <c r="A50">
        <v>2014</v>
      </c>
      <c r="B50" t="s">
        <v>68</v>
      </c>
      <c r="C50">
        <v>5228.66</v>
      </c>
      <c r="D50">
        <v>666.91899999999998</v>
      </c>
      <c r="E50" s="3">
        <f t="shared" si="0"/>
        <v>1333.838</v>
      </c>
      <c r="F50" s="3">
        <f t="shared" si="1"/>
        <v>6562.4979999999996</v>
      </c>
      <c r="G50" s="3">
        <f t="shared" si="2"/>
        <v>3894.8220000000001</v>
      </c>
      <c r="S50" s="13">
        <v>2012</v>
      </c>
      <c r="T50" s="20">
        <f t="shared" ref="T50:U50" si="47">C96</f>
        <v>0.19770699999999999</v>
      </c>
      <c r="U50" s="21">
        <f t="shared" si="47"/>
        <v>1.36737E-2</v>
      </c>
    </row>
    <row r="51" spans="1:21" ht="15.6" x14ac:dyDescent="0.3">
      <c r="A51">
        <v>2015</v>
      </c>
      <c r="B51" t="s">
        <v>69</v>
      </c>
      <c r="C51">
        <v>3109.92</v>
      </c>
      <c r="D51">
        <v>500.88200000000001</v>
      </c>
      <c r="E51" s="3">
        <f t="shared" si="0"/>
        <v>1001.764</v>
      </c>
      <c r="F51" s="3">
        <f t="shared" si="1"/>
        <v>4111.6840000000002</v>
      </c>
      <c r="G51" s="3">
        <f t="shared" si="2"/>
        <v>2108.1559999999999</v>
      </c>
      <c r="S51" s="13">
        <v>2013</v>
      </c>
      <c r="T51" s="20">
        <f t="shared" ref="T51:U51" si="48">C97</f>
        <v>0.196441</v>
      </c>
      <c r="U51" s="21">
        <f t="shared" si="48"/>
        <v>1.51281E-2</v>
      </c>
    </row>
    <row r="52" spans="1:21" ht="15.6" x14ac:dyDescent="0.3">
      <c r="A52">
        <v>2016</v>
      </c>
      <c r="B52" t="s">
        <v>70</v>
      </c>
      <c r="C52">
        <v>281.517</v>
      </c>
      <c r="D52">
        <v>88.956100000000006</v>
      </c>
      <c r="E52" s="3">
        <f t="shared" si="0"/>
        <v>177.91220000000001</v>
      </c>
      <c r="F52" s="3">
        <f t="shared" si="1"/>
        <v>459.42920000000004</v>
      </c>
      <c r="G52" s="3">
        <f t="shared" si="2"/>
        <v>103.60479999999998</v>
      </c>
      <c r="S52" s="13">
        <v>2014</v>
      </c>
      <c r="T52" s="20">
        <f t="shared" ref="T52:U52" si="49">C98</f>
        <v>0.27461000000000002</v>
      </c>
      <c r="U52" s="21">
        <f t="shared" si="49"/>
        <v>2.43558E-2</v>
      </c>
    </row>
    <row r="53" spans="1:21" ht="15.6" x14ac:dyDescent="0.3">
      <c r="A53">
        <v>2017</v>
      </c>
      <c r="B53" t="s">
        <v>71</v>
      </c>
      <c r="C53">
        <v>517.99699999999996</v>
      </c>
      <c r="D53">
        <v>195.48599999999999</v>
      </c>
      <c r="E53" s="3">
        <f t="shared" si="0"/>
        <v>390.97199999999998</v>
      </c>
      <c r="F53" s="3">
        <f t="shared" si="1"/>
        <v>908.96899999999994</v>
      </c>
      <c r="G53" s="3">
        <f t="shared" si="2"/>
        <v>127.02499999999998</v>
      </c>
      <c r="S53" s="13">
        <v>2015</v>
      </c>
      <c r="T53" s="20">
        <f t="shared" ref="T53:U53" si="50">C99</f>
        <v>0.245806</v>
      </c>
      <c r="U53" s="21">
        <f t="shared" si="50"/>
        <v>2.6553E-2</v>
      </c>
    </row>
    <row r="54" spans="1:21" ht="15.6" x14ac:dyDescent="0.3">
      <c r="A54">
        <v>1994</v>
      </c>
      <c r="B54" t="s">
        <v>72</v>
      </c>
      <c r="C54">
        <v>0.66535999999999995</v>
      </c>
      <c r="D54">
        <v>4.2290599999999998E-2</v>
      </c>
      <c r="E54" s="3">
        <f t="shared" si="0"/>
        <v>8.4581199999999995E-2</v>
      </c>
      <c r="F54" s="4">
        <f>H54+E54</f>
        <v>0.41922120000000007</v>
      </c>
      <c r="G54" s="4">
        <f>H54-E54</f>
        <v>0.25005880000000003</v>
      </c>
      <c r="H54" s="3">
        <f>1-C54</f>
        <v>0.33464000000000005</v>
      </c>
      <c r="S54" s="13">
        <v>2016</v>
      </c>
      <c r="T54" s="20">
        <f t="shared" ref="T54:U54" si="51">C100</f>
        <v>0.26872200000000002</v>
      </c>
      <c r="U54" s="21">
        <f t="shared" si="51"/>
        <v>3.5775099999999997E-2</v>
      </c>
    </row>
    <row r="55" spans="1:21" ht="15.6" x14ac:dyDescent="0.3">
      <c r="A55">
        <v>1995</v>
      </c>
      <c r="B55" t="s">
        <v>73</v>
      </c>
      <c r="C55">
        <v>0.72047399999999995</v>
      </c>
      <c r="D55">
        <v>2.47707E-2</v>
      </c>
      <c r="E55" s="3">
        <f t="shared" si="0"/>
        <v>4.9541399999999999E-2</v>
      </c>
      <c r="F55" s="4">
        <f t="shared" ref="F55:F77" si="52">H55+E55</f>
        <v>0.32906740000000007</v>
      </c>
      <c r="G55" s="4">
        <f t="shared" ref="G55:G77" si="53">H55-E55</f>
        <v>0.22998460000000004</v>
      </c>
      <c r="H55" s="3">
        <f t="shared" ref="H55:H118" si="54">1-C55</f>
        <v>0.27952600000000005</v>
      </c>
      <c r="S55" s="14">
        <v>2017</v>
      </c>
      <c r="T55" s="23">
        <f t="shared" ref="T55:U55" si="55">C101</f>
        <v>0.79179500000000003</v>
      </c>
      <c r="U55" s="50">
        <f t="shared" si="55"/>
        <v>0.166768</v>
      </c>
    </row>
    <row r="56" spans="1:21" x14ac:dyDescent="0.25">
      <c r="A56">
        <v>1996</v>
      </c>
      <c r="B56" t="s">
        <v>74</v>
      </c>
      <c r="C56">
        <v>0.58460699999999999</v>
      </c>
      <c r="D56">
        <v>1.58055E-2</v>
      </c>
      <c r="E56" s="3">
        <f t="shared" si="0"/>
        <v>3.1611E-2</v>
      </c>
      <c r="F56" s="4">
        <f t="shared" si="52"/>
        <v>0.44700400000000001</v>
      </c>
      <c r="G56" s="4">
        <f t="shared" si="53"/>
        <v>0.38378200000000001</v>
      </c>
      <c r="H56" s="3">
        <f t="shared" si="54"/>
        <v>0.41539300000000001</v>
      </c>
    </row>
    <row r="57" spans="1:21" x14ac:dyDescent="0.25">
      <c r="A57">
        <v>1997</v>
      </c>
      <c r="B57" t="s">
        <v>75</v>
      </c>
      <c r="C57">
        <v>0.74684200000000001</v>
      </c>
      <c r="D57">
        <v>1.2071200000000001E-2</v>
      </c>
      <c r="E57" s="3">
        <f t="shared" si="0"/>
        <v>2.4142400000000001E-2</v>
      </c>
      <c r="F57" s="4">
        <f t="shared" si="52"/>
        <v>0.2773004</v>
      </c>
      <c r="G57" s="4">
        <f t="shared" si="53"/>
        <v>0.22901559999999999</v>
      </c>
      <c r="H57" s="3">
        <f t="shared" si="54"/>
        <v>0.25315799999999999</v>
      </c>
    </row>
    <row r="58" spans="1:21" x14ac:dyDescent="0.25">
      <c r="A58">
        <v>1998</v>
      </c>
      <c r="B58" t="s">
        <v>76</v>
      </c>
      <c r="C58">
        <v>0.83241399999999999</v>
      </c>
      <c r="D58">
        <v>6.8410500000000004E-3</v>
      </c>
      <c r="E58" s="3">
        <f t="shared" si="0"/>
        <v>1.3682100000000001E-2</v>
      </c>
      <c r="F58" s="4">
        <f t="shared" si="52"/>
        <v>0.18126810000000002</v>
      </c>
      <c r="G58" s="4">
        <f t="shared" si="53"/>
        <v>0.15390390000000001</v>
      </c>
      <c r="H58" s="3">
        <f t="shared" si="54"/>
        <v>0.16758600000000001</v>
      </c>
    </row>
    <row r="59" spans="1:21" x14ac:dyDescent="0.25">
      <c r="A59">
        <v>1999</v>
      </c>
      <c r="B59" t="s">
        <v>77</v>
      </c>
      <c r="C59">
        <v>0.93122099999999997</v>
      </c>
      <c r="D59">
        <v>9.0615699999999997E-3</v>
      </c>
      <c r="E59" s="3">
        <f t="shared" si="0"/>
        <v>1.8123139999999999E-2</v>
      </c>
      <c r="F59" s="4">
        <f t="shared" si="52"/>
        <v>8.690214000000003E-2</v>
      </c>
      <c r="G59" s="4">
        <f t="shared" si="53"/>
        <v>5.0655860000000039E-2</v>
      </c>
      <c r="H59" s="3">
        <f t="shared" si="54"/>
        <v>6.8779000000000035E-2</v>
      </c>
    </row>
    <row r="60" spans="1:21" x14ac:dyDescent="0.25">
      <c r="A60">
        <v>2000</v>
      </c>
      <c r="B60" t="s">
        <v>78</v>
      </c>
      <c r="C60">
        <v>0.85301099999999996</v>
      </c>
      <c r="D60">
        <v>1.3588100000000001E-2</v>
      </c>
      <c r="E60" s="3">
        <f t="shared" si="0"/>
        <v>2.7176200000000001E-2</v>
      </c>
      <c r="F60" s="4">
        <f t="shared" si="52"/>
        <v>0.17416520000000005</v>
      </c>
      <c r="G60" s="4">
        <f t="shared" si="53"/>
        <v>0.11981280000000004</v>
      </c>
      <c r="H60" s="3">
        <f t="shared" si="54"/>
        <v>0.14698900000000004</v>
      </c>
    </row>
    <row r="61" spans="1:21" x14ac:dyDescent="0.25">
      <c r="A61">
        <v>2001</v>
      </c>
      <c r="B61" t="s">
        <v>79</v>
      </c>
      <c r="C61">
        <v>0.76137900000000003</v>
      </c>
      <c r="D61">
        <v>1.78269E-2</v>
      </c>
      <c r="E61" s="3">
        <f t="shared" si="0"/>
        <v>3.5653799999999999E-2</v>
      </c>
      <c r="F61" s="4">
        <f t="shared" si="52"/>
        <v>0.27427479999999999</v>
      </c>
      <c r="G61" s="4">
        <f t="shared" si="53"/>
        <v>0.20296719999999996</v>
      </c>
      <c r="H61" s="3">
        <f t="shared" si="54"/>
        <v>0.23862099999999997</v>
      </c>
    </row>
    <row r="62" spans="1:21" x14ac:dyDescent="0.25">
      <c r="A62">
        <v>2002</v>
      </c>
      <c r="B62" t="s">
        <v>80</v>
      </c>
      <c r="C62">
        <v>0.71759899999999999</v>
      </c>
      <c r="D62">
        <v>1.9427199999999999E-2</v>
      </c>
      <c r="E62" s="3">
        <f t="shared" si="0"/>
        <v>3.8854399999999997E-2</v>
      </c>
      <c r="F62" s="4">
        <f t="shared" si="52"/>
        <v>0.32125540000000002</v>
      </c>
      <c r="G62" s="4">
        <f t="shared" si="53"/>
        <v>0.2435466</v>
      </c>
      <c r="H62" s="3">
        <f t="shared" si="54"/>
        <v>0.28240100000000001</v>
      </c>
    </row>
    <row r="63" spans="1:21" x14ac:dyDescent="0.25">
      <c r="A63">
        <v>2003</v>
      </c>
      <c r="B63" t="s">
        <v>81</v>
      </c>
      <c r="C63">
        <v>0.52217499999999994</v>
      </c>
      <c r="D63">
        <v>2.27469E-2</v>
      </c>
      <c r="E63" s="3">
        <f t="shared" si="0"/>
        <v>4.5493800000000001E-2</v>
      </c>
      <c r="F63" s="4">
        <f t="shared" si="52"/>
        <v>0.52331880000000008</v>
      </c>
      <c r="G63" s="4">
        <f t="shared" si="53"/>
        <v>0.43233120000000003</v>
      </c>
      <c r="H63" s="3">
        <f t="shared" si="54"/>
        <v>0.47782500000000006</v>
      </c>
    </row>
    <row r="64" spans="1:21" x14ac:dyDescent="0.25">
      <c r="A64">
        <v>2004</v>
      </c>
      <c r="B64" t="s">
        <v>82</v>
      </c>
      <c r="C64">
        <v>0.43208600000000003</v>
      </c>
      <c r="D64">
        <v>2.0380700000000002E-2</v>
      </c>
      <c r="E64" s="3">
        <f t="shared" si="0"/>
        <v>4.0761400000000003E-2</v>
      </c>
      <c r="F64" s="4">
        <f t="shared" si="52"/>
        <v>0.60867540000000009</v>
      </c>
      <c r="G64" s="4">
        <f t="shared" si="53"/>
        <v>0.52715259999999997</v>
      </c>
      <c r="H64" s="3">
        <f t="shared" si="54"/>
        <v>0.56791400000000003</v>
      </c>
    </row>
    <row r="65" spans="1:8" x14ac:dyDescent="0.25">
      <c r="A65">
        <v>2005</v>
      </c>
      <c r="B65" t="s">
        <v>83</v>
      </c>
      <c r="C65">
        <v>0.36713099999999999</v>
      </c>
      <c r="D65">
        <v>1.7670600000000002E-2</v>
      </c>
      <c r="E65" s="3">
        <f t="shared" si="0"/>
        <v>3.5341200000000003E-2</v>
      </c>
      <c r="F65" s="4">
        <f t="shared" si="52"/>
        <v>0.66821019999999998</v>
      </c>
      <c r="G65" s="4">
        <f t="shared" si="53"/>
        <v>0.59752780000000005</v>
      </c>
      <c r="H65" s="3">
        <f t="shared" si="54"/>
        <v>0.63286900000000001</v>
      </c>
    </row>
    <row r="66" spans="1:8" x14ac:dyDescent="0.25">
      <c r="A66">
        <v>2006</v>
      </c>
      <c r="B66" t="s">
        <v>84</v>
      </c>
      <c r="C66">
        <v>0.36321300000000001</v>
      </c>
      <c r="D66">
        <v>1.69629E-2</v>
      </c>
      <c r="E66" s="3">
        <f t="shared" si="0"/>
        <v>3.3925799999999999E-2</v>
      </c>
      <c r="F66" s="4">
        <f t="shared" si="52"/>
        <v>0.6707128</v>
      </c>
      <c r="G66" s="4">
        <f t="shared" si="53"/>
        <v>0.60286119999999999</v>
      </c>
      <c r="H66" s="3">
        <f t="shared" si="54"/>
        <v>0.63678699999999999</v>
      </c>
    </row>
    <row r="67" spans="1:8" x14ac:dyDescent="0.25">
      <c r="A67">
        <v>2007</v>
      </c>
      <c r="B67" t="s">
        <v>85</v>
      </c>
      <c r="C67">
        <v>0.341169</v>
      </c>
      <c r="D67">
        <v>1.5795199999999999E-2</v>
      </c>
      <c r="E67" s="3">
        <f t="shared" ref="E67:E130" si="56">2*D67</f>
        <v>3.1590399999999998E-2</v>
      </c>
      <c r="F67" s="4">
        <f t="shared" si="52"/>
        <v>0.69042139999999996</v>
      </c>
      <c r="G67" s="4">
        <f t="shared" si="53"/>
        <v>0.62724059999999993</v>
      </c>
      <c r="H67" s="3">
        <f t="shared" si="54"/>
        <v>0.65883099999999994</v>
      </c>
    </row>
    <row r="68" spans="1:8" x14ac:dyDescent="0.25">
      <c r="A68">
        <v>2008</v>
      </c>
      <c r="B68" t="s">
        <v>86</v>
      </c>
      <c r="C68">
        <v>0.33322299999999999</v>
      </c>
      <c r="D68">
        <v>1.5043900000000001E-2</v>
      </c>
      <c r="E68" s="3">
        <f t="shared" si="56"/>
        <v>3.0087800000000001E-2</v>
      </c>
      <c r="F68" s="4">
        <f t="shared" si="52"/>
        <v>0.69686479999999995</v>
      </c>
      <c r="G68" s="4">
        <f t="shared" si="53"/>
        <v>0.63668919999999996</v>
      </c>
      <c r="H68" s="3">
        <f t="shared" si="54"/>
        <v>0.66677699999999995</v>
      </c>
    </row>
    <row r="69" spans="1:8" x14ac:dyDescent="0.25">
      <c r="A69">
        <v>2009</v>
      </c>
      <c r="B69" t="s">
        <v>87</v>
      </c>
      <c r="C69">
        <v>0.34886699999999998</v>
      </c>
      <c r="D69">
        <v>1.5840199999999999E-2</v>
      </c>
      <c r="E69" s="3">
        <f t="shared" si="56"/>
        <v>3.1680399999999997E-2</v>
      </c>
      <c r="F69" s="4">
        <f t="shared" si="52"/>
        <v>0.6828133999999999</v>
      </c>
      <c r="G69" s="4">
        <f t="shared" si="53"/>
        <v>0.61945260000000002</v>
      </c>
      <c r="H69" s="3">
        <f t="shared" si="54"/>
        <v>0.65113299999999996</v>
      </c>
    </row>
    <row r="70" spans="1:8" x14ac:dyDescent="0.25">
      <c r="A70">
        <v>2010</v>
      </c>
      <c r="B70" t="s">
        <v>88</v>
      </c>
      <c r="C70">
        <v>0.41834500000000002</v>
      </c>
      <c r="D70">
        <v>1.77135E-2</v>
      </c>
      <c r="E70" s="3">
        <f t="shared" si="56"/>
        <v>3.5427E-2</v>
      </c>
      <c r="F70" s="4">
        <f t="shared" si="52"/>
        <v>0.61708200000000002</v>
      </c>
      <c r="G70" s="4">
        <f t="shared" si="53"/>
        <v>0.54622800000000005</v>
      </c>
      <c r="H70" s="3">
        <f t="shared" si="54"/>
        <v>0.58165500000000003</v>
      </c>
    </row>
    <row r="71" spans="1:8" x14ac:dyDescent="0.25">
      <c r="A71">
        <v>2011</v>
      </c>
      <c r="B71" t="s">
        <v>89</v>
      </c>
      <c r="C71">
        <v>0.35305599999999998</v>
      </c>
      <c r="D71">
        <v>1.6594999999999999E-2</v>
      </c>
      <c r="E71" s="3">
        <f t="shared" si="56"/>
        <v>3.3189999999999997E-2</v>
      </c>
      <c r="F71" s="4">
        <f t="shared" si="52"/>
        <v>0.68013400000000002</v>
      </c>
      <c r="G71" s="4">
        <f t="shared" si="53"/>
        <v>0.61375399999999991</v>
      </c>
      <c r="H71" s="3">
        <f t="shared" si="54"/>
        <v>0.64694399999999996</v>
      </c>
    </row>
    <row r="72" spans="1:8" x14ac:dyDescent="0.25">
      <c r="A72">
        <v>2012</v>
      </c>
      <c r="B72" t="s">
        <v>90</v>
      </c>
      <c r="C72">
        <v>0.40628300000000001</v>
      </c>
      <c r="D72">
        <v>1.9011400000000001E-2</v>
      </c>
      <c r="E72" s="3">
        <f t="shared" si="56"/>
        <v>3.8022800000000002E-2</v>
      </c>
      <c r="F72" s="4">
        <f t="shared" si="52"/>
        <v>0.63173980000000007</v>
      </c>
      <c r="G72" s="4">
        <f t="shared" si="53"/>
        <v>0.55569420000000003</v>
      </c>
      <c r="H72" s="3">
        <f t="shared" si="54"/>
        <v>0.59371700000000005</v>
      </c>
    </row>
    <row r="73" spans="1:8" x14ac:dyDescent="0.25">
      <c r="A73">
        <v>2013</v>
      </c>
      <c r="B73" t="s">
        <v>91</v>
      </c>
      <c r="C73">
        <v>0.40643899999999999</v>
      </c>
      <c r="D73">
        <v>2.1209100000000002E-2</v>
      </c>
      <c r="E73" s="3">
        <f t="shared" si="56"/>
        <v>4.2418200000000003E-2</v>
      </c>
      <c r="F73" s="4">
        <f t="shared" si="52"/>
        <v>0.63597919999999997</v>
      </c>
      <c r="G73" s="4">
        <f t="shared" si="53"/>
        <v>0.55114280000000004</v>
      </c>
      <c r="H73" s="3">
        <f t="shared" si="54"/>
        <v>0.59356100000000001</v>
      </c>
    </row>
    <row r="74" spans="1:8" x14ac:dyDescent="0.25">
      <c r="A74">
        <v>2014</v>
      </c>
      <c r="B74" t="s">
        <v>92</v>
      </c>
      <c r="C74">
        <v>0.50792499999999996</v>
      </c>
      <c r="D74">
        <v>2.6501899999999998E-2</v>
      </c>
      <c r="E74" s="3">
        <f t="shared" si="56"/>
        <v>5.3003799999999997E-2</v>
      </c>
      <c r="F74" s="4">
        <f t="shared" si="52"/>
        <v>0.54507880000000009</v>
      </c>
      <c r="G74" s="4">
        <f t="shared" si="53"/>
        <v>0.43907120000000005</v>
      </c>
      <c r="H74" s="3">
        <f t="shared" si="54"/>
        <v>0.49207500000000004</v>
      </c>
    </row>
    <row r="75" spans="1:8" x14ac:dyDescent="0.25">
      <c r="A75">
        <v>2015</v>
      </c>
      <c r="B75" t="s">
        <v>93</v>
      </c>
      <c r="C75">
        <v>0.47287600000000002</v>
      </c>
      <c r="D75">
        <v>3.1816700000000003E-2</v>
      </c>
      <c r="E75" s="3">
        <f t="shared" si="56"/>
        <v>6.3633400000000007E-2</v>
      </c>
      <c r="F75" s="4">
        <f t="shared" si="52"/>
        <v>0.59075739999999999</v>
      </c>
      <c r="G75" s="4">
        <f t="shared" si="53"/>
        <v>0.46349059999999992</v>
      </c>
      <c r="H75" s="3">
        <f t="shared" si="54"/>
        <v>0.52712399999999993</v>
      </c>
    </row>
    <row r="76" spans="1:8" x14ac:dyDescent="0.25">
      <c r="A76">
        <v>2016</v>
      </c>
      <c r="B76" t="s">
        <v>94</v>
      </c>
      <c r="C76">
        <v>0.50160199999999999</v>
      </c>
      <c r="D76">
        <v>3.9949600000000002E-2</v>
      </c>
      <c r="E76" s="3">
        <f t="shared" si="56"/>
        <v>7.9899200000000004E-2</v>
      </c>
      <c r="F76" s="4">
        <f t="shared" si="52"/>
        <v>0.57829719999999996</v>
      </c>
      <c r="G76" s="4">
        <f t="shared" si="53"/>
        <v>0.4184988</v>
      </c>
      <c r="H76" s="3">
        <f t="shared" si="54"/>
        <v>0.49839800000000001</v>
      </c>
    </row>
    <row r="77" spans="1:8" x14ac:dyDescent="0.25">
      <c r="A77">
        <v>2017</v>
      </c>
      <c r="B77" t="s">
        <v>95</v>
      </c>
      <c r="C77">
        <v>0.80972699999999997</v>
      </c>
      <c r="D77">
        <v>4.7899299999999999E-2</v>
      </c>
      <c r="E77" s="3">
        <f t="shared" si="56"/>
        <v>9.5798599999999998E-2</v>
      </c>
      <c r="F77" s="4">
        <f t="shared" si="52"/>
        <v>0.28607160000000004</v>
      </c>
      <c r="G77" s="4">
        <f t="shared" si="53"/>
        <v>9.4474400000000028E-2</v>
      </c>
      <c r="H77" s="3">
        <f t="shared" si="54"/>
        <v>0.19027300000000003</v>
      </c>
    </row>
    <row r="78" spans="1:8" x14ac:dyDescent="0.25">
      <c r="A78">
        <v>1994</v>
      </c>
      <c r="B78" t="s">
        <v>96</v>
      </c>
      <c r="C78">
        <v>0.48218</v>
      </c>
      <c r="D78">
        <v>6.9273600000000005E-2</v>
      </c>
      <c r="E78" s="3">
        <f t="shared" si="56"/>
        <v>0.13854720000000001</v>
      </c>
      <c r="F78" s="3">
        <f t="shared" ref="F67:F125" si="57">C78+E78</f>
        <v>0.62072720000000003</v>
      </c>
      <c r="G78" s="3">
        <f t="shared" ref="G67:G125" si="58">C78-E78</f>
        <v>0.34363279999999996</v>
      </c>
    </row>
    <row r="79" spans="1:8" x14ac:dyDescent="0.25">
      <c r="A79">
        <v>1995</v>
      </c>
      <c r="B79" t="s">
        <v>97</v>
      </c>
      <c r="C79">
        <v>0.58213800000000004</v>
      </c>
      <c r="D79">
        <v>5.2699799999999998E-2</v>
      </c>
      <c r="E79" s="3">
        <f t="shared" si="56"/>
        <v>0.1053996</v>
      </c>
      <c r="F79" s="3">
        <f t="shared" si="57"/>
        <v>0.68753760000000008</v>
      </c>
      <c r="G79" s="3">
        <f t="shared" si="58"/>
        <v>0.47673840000000006</v>
      </c>
    </row>
    <row r="80" spans="1:8" x14ac:dyDescent="0.25">
      <c r="A80">
        <v>1996</v>
      </c>
      <c r="B80" t="s">
        <v>98</v>
      </c>
      <c r="C80">
        <v>0.37142900000000001</v>
      </c>
      <c r="D80">
        <v>1.9549799999999999E-2</v>
      </c>
      <c r="E80" s="3">
        <f t="shared" si="56"/>
        <v>3.9099599999999998E-2</v>
      </c>
      <c r="F80" s="3">
        <f t="shared" si="57"/>
        <v>0.41052860000000002</v>
      </c>
      <c r="G80" s="3">
        <f t="shared" si="58"/>
        <v>0.3323294</v>
      </c>
    </row>
    <row r="81" spans="1:7" x14ac:dyDescent="0.25">
      <c r="A81">
        <v>1997</v>
      </c>
      <c r="B81" t="s">
        <v>99</v>
      </c>
      <c r="C81">
        <v>0.65533600000000003</v>
      </c>
      <c r="D81">
        <v>3.0222599999999999E-2</v>
      </c>
      <c r="E81" s="3">
        <f t="shared" si="56"/>
        <v>6.0445199999999998E-2</v>
      </c>
      <c r="F81" s="3">
        <f t="shared" si="57"/>
        <v>0.71578120000000001</v>
      </c>
      <c r="G81" s="3">
        <f t="shared" si="58"/>
        <v>0.59489080000000005</v>
      </c>
    </row>
    <row r="82" spans="1:7" x14ac:dyDescent="0.25">
      <c r="A82">
        <v>1998</v>
      </c>
      <c r="B82" t="s">
        <v>100</v>
      </c>
      <c r="C82">
        <v>0.90834199999999998</v>
      </c>
      <c r="D82">
        <v>2.9572899999999999E-2</v>
      </c>
      <c r="E82" s="3">
        <f t="shared" si="56"/>
        <v>5.9145799999999998E-2</v>
      </c>
      <c r="F82" s="3">
        <f t="shared" si="57"/>
        <v>0.96748780000000001</v>
      </c>
      <c r="G82" s="3">
        <f t="shared" si="58"/>
        <v>0.84919619999999996</v>
      </c>
    </row>
    <row r="83" spans="1:7" x14ac:dyDescent="0.25">
      <c r="A83">
        <v>1999</v>
      </c>
      <c r="B83" t="s">
        <v>101</v>
      </c>
      <c r="C83">
        <v>1.7003999999999999</v>
      </c>
      <c r="D83">
        <v>0.132131</v>
      </c>
      <c r="E83" s="3">
        <f t="shared" si="56"/>
        <v>0.264262</v>
      </c>
      <c r="F83" s="3">
        <f t="shared" si="57"/>
        <v>1.9646619999999999</v>
      </c>
      <c r="G83" s="3">
        <f t="shared" si="58"/>
        <v>1.4361379999999999</v>
      </c>
    </row>
    <row r="84" spans="1:7" x14ac:dyDescent="0.25">
      <c r="A84">
        <v>2000</v>
      </c>
      <c r="B84" t="s">
        <v>102</v>
      </c>
      <c r="C84">
        <v>0.974661</v>
      </c>
      <c r="D84">
        <v>7.3806399999999994E-2</v>
      </c>
      <c r="E84" s="3">
        <f t="shared" si="56"/>
        <v>0.14761279999999999</v>
      </c>
      <c r="F84" s="3">
        <f t="shared" si="57"/>
        <v>1.1222737999999999</v>
      </c>
      <c r="G84" s="3">
        <f t="shared" si="58"/>
        <v>0.82704820000000001</v>
      </c>
    </row>
    <row r="85" spans="1:7" x14ac:dyDescent="0.25">
      <c r="A85">
        <v>2001</v>
      </c>
      <c r="B85" t="s">
        <v>103</v>
      </c>
      <c r="C85">
        <v>0.72123000000000004</v>
      </c>
      <c r="D85">
        <v>5.1499799999999998E-2</v>
      </c>
      <c r="E85" s="3">
        <f t="shared" si="56"/>
        <v>0.1029996</v>
      </c>
      <c r="F85" s="3">
        <f t="shared" si="57"/>
        <v>0.82422960000000001</v>
      </c>
      <c r="G85" s="3">
        <f t="shared" si="58"/>
        <v>0.61823040000000007</v>
      </c>
    </row>
    <row r="86" spans="1:7" x14ac:dyDescent="0.25">
      <c r="A86">
        <v>2002</v>
      </c>
      <c r="B86" t="s">
        <v>104</v>
      </c>
      <c r="C86">
        <v>0.597688</v>
      </c>
      <c r="D86">
        <v>4.3245100000000002E-2</v>
      </c>
      <c r="E86" s="3">
        <f t="shared" si="56"/>
        <v>8.6490200000000003E-2</v>
      </c>
      <c r="F86" s="3">
        <f t="shared" si="57"/>
        <v>0.68417819999999996</v>
      </c>
      <c r="G86" s="3">
        <f t="shared" si="58"/>
        <v>0.51119780000000004</v>
      </c>
    </row>
    <row r="87" spans="1:7" x14ac:dyDescent="0.25">
      <c r="A87">
        <v>2003</v>
      </c>
      <c r="B87" t="s">
        <v>105</v>
      </c>
      <c r="C87">
        <v>0.30681599999999998</v>
      </c>
      <c r="D87">
        <v>2.34532E-2</v>
      </c>
      <c r="E87" s="3">
        <f t="shared" si="56"/>
        <v>4.6906400000000001E-2</v>
      </c>
      <c r="F87" s="3">
        <f t="shared" si="57"/>
        <v>0.35372239999999999</v>
      </c>
      <c r="G87" s="3">
        <f t="shared" si="58"/>
        <v>0.25990959999999996</v>
      </c>
    </row>
    <row r="88" spans="1:7" x14ac:dyDescent="0.25">
      <c r="A88">
        <v>2004</v>
      </c>
      <c r="B88" t="s">
        <v>106</v>
      </c>
      <c r="C88">
        <v>0.222633</v>
      </c>
      <c r="D88">
        <v>1.61163E-2</v>
      </c>
      <c r="E88" s="3">
        <f t="shared" si="56"/>
        <v>3.22326E-2</v>
      </c>
      <c r="F88" s="3">
        <f t="shared" si="57"/>
        <v>0.25486560000000003</v>
      </c>
      <c r="G88" s="3">
        <f t="shared" si="58"/>
        <v>0.1904004</v>
      </c>
    </row>
    <row r="89" spans="1:7" x14ac:dyDescent="0.25">
      <c r="A89">
        <v>2005</v>
      </c>
      <c r="B89" t="s">
        <v>107</v>
      </c>
      <c r="C89">
        <v>0.17502799999999999</v>
      </c>
      <c r="D89">
        <v>1.19066E-2</v>
      </c>
      <c r="E89" s="3">
        <f t="shared" si="56"/>
        <v>2.38132E-2</v>
      </c>
      <c r="F89" s="3">
        <f t="shared" si="57"/>
        <v>0.1988412</v>
      </c>
      <c r="G89" s="3">
        <f t="shared" si="58"/>
        <v>0.15121479999999998</v>
      </c>
    </row>
    <row r="90" spans="1:7" x14ac:dyDescent="0.25">
      <c r="A90">
        <v>2006</v>
      </c>
      <c r="B90" t="s">
        <v>108</v>
      </c>
      <c r="C90">
        <v>0.17114099999999999</v>
      </c>
      <c r="D90">
        <v>1.12388E-2</v>
      </c>
      <c r="E90" s="3">
        <f t="shared" si="56"/>
        <v>2.24776E-2</v>
      </c>
      <c r="F90" s="3">
        <f t="shared" si="57"/>
        <v>0.19361859999999997</v>
      </c>
      <c r="G90" s="3">
        <f t="shared" si="58"/>
        <v>0.1486634</v>
      </c>
    </row>
    <row r="91" spans="1:7" x14ac:dyDescent="0.25">
      <c r="A91">
        <v>2007</v>
      </c>
      <c r="B91" t="s">
        <v>109</v>
      </c>
      <c r="C91">
        <v>0.15474599999999999</v>
      </c>
      <c r="D91">
        <v>9.8405000000000003E-3</v>
      </c>
      <c r="E91" s="3">
        <f t="shared" si="56"/>
        <v>1.9681000000000001E-2</v>
      </c>
      <c r="F91" s="3">
        <f t="shared" si="57"/>
        <v>0.174427</v>
      </c>
      <c r="G91" s="3">
        <f t="shared" si="58"/>
        <v>0.13506499999999999</v>
      </c>
    </row>
    <row r="92" spans="1:7" x14ac:dyDescent="0.25">
      <c r="A92">
        <v>2008</v>
      </c>
      <c r="B92" t="s">
        <v>110</v>
      </c>
      <c r="C92">
        <v>0.149644</v>
      </c>
      <c r="D92">
        <v>9.1919199999999993E-3</v>
      </c>
      <c r="E92" s="3">
        <f t="shared" si="56"/>
        <v>1.8383839999999999E-2</v>
      </c>
      <c r="F92" s="3">
        <f t="shared" si="57"/>
        <v>0.16802783999999998</v>
      </c>
      <c r="G92" s="3">
        <f t="shared" si="58"/>
        <v>0.13126016000000001</v>
      </c>
    </row>
    <row r="93" spans="1:7" x14ac:dyDescent="0.25">
      <c r="A93">
        <v>2009</v>
      </c>
      <c r="B93" t="s">
        <v>111</v>
      </c>
      <c r="C93">
        <v>0.15889800000000001</v>
      </c>
      <c r="D93">
        <v>9.9725600000000001E-3</v>
      </c>
      <c r="E93" s="3">
        <f t="shared" si="56"/>
        <v>1.994512E-2</v>
      </c>
      <c r="F93" s="3">
        <f t="shared" si="57"/>
        <v>0.17884312000000002</v>
      </c>
      <c r="G93" s="3">
        <f t="shared" si="58"/>
        <v>0.13895288</v>
      </c>
    </row>
    <row r="94" spans="1:7" x14ac:dyDescent="0.25">
      <c r="A94">
        <v>2010</v>
      </c>
      <c r="B94" t="s">
        <v>112</v>
      </c>
      <c r="C94">
        <v>0.20425499999999999</v>
      </c>
      <c r="D94">
        <v>1.30422E-2</v>
      </c>
      <c r="E94" s="3">
        <f t="shared" si="56"/>
        <v>2.6084400000000001E-2</v>
      </c>
      <c r="F94" s="3">
        <f t="shared" si="57"/>
        <v>0.2303394</v>
      </c>
      <c r="G94" s="3">
        <f t="shared" si="58"/>
        <v>0.17817059999999998</v>
      </c>
    </row>
    <row r="95" spans="1:7" x14ac:dyDescent="0.25">
      <c r="A95">
        <v>2011</v>
      </c>
      <c r="B95" t="s">
        <v>113</v>
      </c>
      <c r="C95">
        <v>0.16115199999999999</v>
      </c>
      <c r="D95">
        <v>1.0515E-2</v>
      </c>
      <c r="E95" s="3">
        <f t="shared" si="56"/>
        <v>2.103E-2</v>
      </c>
      <c r="F95" s="3">
        <f t="shared" si="57"/>
        <v>0.18218199999999998</v>
      </c>
      <c r="G95" s="3">
        <f t="shared" si="58"/>
        <v>0.140122</v>
      </c>
    </row>
    <row r="96" spans="1:7" x14ac:dyDescent="0.25">
      <c r="A96">
        <v>2012</v>
      </c>
      <c r="B96" t="s">
        <v>114</v>
      </c>
      <c r="C96">
        <v>0.19770699999999999</v>
      </c>
      <c r="D96">
        <v>1.36737E-2</v>
      </c>
      <c r="E96" s="3">
        <f t="shared" si="56"/>
        <v>2.7347400000000001E-2</v>
      </c>
      <c r="F96" s="3">
        <f t="shared" si="57"/>
        <v>0.22505439999999999</v>
      </c>
      <c r="G96" s="3">
        <f t="shared" si="58"/>
        <v>0.1703596</v>
      </c>
    </row>
    <row r="97" spans="1:7" x14ac:dyDescent="0.25">
      <c r="A97">
        <v>2013</v>
      </c>
      <c r="B97" t="s">
        <v>115</v>
      </c>
      <c r="C97">
        <v>0.196441</v>
      </c>
      <c r="D97">
        <v>1.51281E-2</v>
      </c>
      <c r="E97" s="3">
        <f t="shared" si="56"/>
        <v>3.02562E-2</v>
      </c>
      <c r="F97" s="3">
        <f t="shared" si="57"/>
        <v>0.22669720000000002</v>
      </c>
      <c r="G97" s="3">
        <f t="shared" si="58"/>
        <v>0.16618479999999999</v>
      </c>
    </row>
    <row r="98" spans="1:7" x14ac:dyDescent="0.25">
      <c r="A98">
        <v>2014</v>
      </c>
      <c r="B98" t="s">
        <v>116</v>
      </c>
      <c r="C98">
        <v>0.27461000000000002</v>
      </c>
      <c r="D98">
        <v>2.43558E-2</v>
      </c>
      <c r="E98" s="3">
        <f t="shared" si="56"/>
        <v>4.8711600000000001E-2</v>
      </c>
      <c r="F98" s="3">
        <f t="shared" si="57"/>
        <v>0.32332160000000004</v>
      </c>
      <c r="G98" s="3">
        <f t="shared" si="58"/>
        <v>0.22589840000000003</v>
      </c>
    </row>
    <row r="99" spans="1:7" x14ac:dyDescent="0.25">
      <c r="A99">
        <v>2015</v>
      </c>
      <c r="B99" t="s">
        <v>117</v>
      </c>
      <c r="C99">
        <v>0.245806</v>
      </c>
      <c r="D99">
        <v>2.6553E-2</v>
      </c>
      <c r="E99" s="3">
        <f t="shared" si="56"/>
        <v>5.3106E-2</v>
      </c>
      <c r="F99" s="3">
        <f t="shared" si="57"/>
        <v>0.29891200000000001</v>
      </c>
      <c r="G99" s="3">
        <f t="shared" si="58"/>
        <v>0.19269999999999998</v>
      </c>
    </row>
    <row r="100" spans="1:7" x14ac:dyDescent="0.25">
      <c r="A100">
        <v>2016</v>
      </c>
      <c r="B100" t="s">
        <v>118</v>
      </c>
      <c r="C100">
        <v>0.26872200000000002</v>
      </c>
      <c r="D100">
        <v>3.5775099999999997E-2</v>
      </c>
      <c r="E100" s="3">
        <f t="shared" si="56"/>
        <v>7.1550199999999994E-2</v>
      </c>
      <c r="F100" s="3">
        <f t="shared" si="57"/>
        <v>0.34027220000000002</v>
      </c>
      <c r="G100" s="3">
        <f t="shared" si="58"/>
        <v>0.19717180000000001</v>
      </c>
    </row>
    <row r="101" spans="1:7" x14ac:dyDescent="0.25">
      <c r="A101">
        <v>2017</v>
      </c>
      <c r="B101" t="s">
        <v>119</v>
      </c>
      <c r="C101">
        <v>0.79179500000000003</v>
      </c>
      <c r="D101">
        <v>0.166768</v>
      </c>
      <c r="E101" s="3">
        <f t="shared" si="56"/>
        <v>0.333536</v>
      </c>
      <c r="F101" s="3">
        <f t="shared" si="57"/>
        <v>1.1253310000000001</v>
      </c>
      <c r="G101" s="3">
        <f t="shared" si="58"/>
        <v>0.45825900000000003</v>
      </c>
    </row>
    <row r="102" spans="1:7" x14ac:dyDescent="0.25">
      <c r="A102">
        <v>1994</v>
      </c>
      <c r="B102" t="s">
        <v>120</v>
      </c>
      <c r="C102">
        <v>0.79618999999999995</v>
      </c>
      <c r="D102">
        <v>0.14921799999999999</v>
      </c>
      <c r="E102" s="3">
        <f t="shared" si="56"/>
        <v>0.29843599999999998</v>
      </c>
      <c r="F102" s="3">
        <f t="shared" si="57"/>
        <v>1.0946259999999999</v>
      </c>
      <c r="G102" s="3">
        <f t="shared" si="58"/>
        <v>0.49775399999999997</v>
      </c>
    </row>
    <row r="103" spans="1:7" x14ac:dyDescent="0.25">
      <c r="A103">
        <v>1995</v>
      </c>
      <c r="B103" t="s">
        <v>121</v>
      </c>
      <c r="C103">
        <v>0.74338099999999996</v>
      </c>
      <c r="D103">
        <v>0.116621</v>
      </c>
      <c r="E103" s="3">
        <f t="shared" si="56"/>
        <v>0.233242</v>
      </c>
      <c r="F103" s="3">
        <f t="shared" si="57"/>
        <v>0.97662300000000002</v>
      </c>
      <c r="G103" s="3">
        <f t="shared" si="58"/>
        <v>0.5101389999999999</v>
      </c>
    </row>
    <row r="104" spans="1:7" x14ac:dyDescent="0.25">
      <c r="A104">
        <v>1996</v>
      </c>
      <c r="B104" t="s">
        <v>122</v>
      </c>
      <c r="C104">
        <v>0.79015800000000003</v>
      </c>
      <c r="D104">
        <v>8.9494000000000004E-2</v>
      </c>
      <c r="E104" s="3">
        <f t="shared" si="56"/>
        <v>0.17898800000000001</v>
      </c>
      <c r="F104" s="3">
        <f t="shared" si="57"/>
        <v>0.96914600000000006</v>
      </c>
      <c r="G104" s="3">
        <f t="shared" si="58"/>
        <v>0.61116999999999999</v>
      </c>
    </row>
    <row r="105" spans="1:7" x14ac:dyDescent="0.25">
      <c r="A105">
        <v>1997</v>
      </c>
      <c r="B105" t="s">
        <v>123</v>
      </c>
      <c r="C105">
        <v>1.0137499999999999</v>
      </c>
      <c r="D105">
        <v>7.8988600000000006E-2</v>
      </c>
      <c r="E105" s="3">
        <f t="shared" si="56"/>
        <v>0.15797720000000001</v>
      </c>
      <c r="F105" s="3">
        <f t="shared" si="57"/>
        <v>1.1717271999999999</v>
      </c>
      <c r="G105" s="3">
        <f t="shared" si="58"/>
        <v>0.85577279999999989</v>
      </c>
    </row>
    <row r="106" spans="1:7" x14ac:dyDescent="0.25">
      <c r="A106">
        <v>1998</v>
      </c>
      <c r="B106" t="s">
        <v>124</v>
      </c>
      <c r="C106">
        <v>0.67426799999999998</v>
      </c>
      <c r="D106">
        <v>5.3673199999999997E-2</v>
      </c>
      <c r="E106" s="3">
        <f t="shared" si="56"/>
        <v>0.10734639999999999</v>
      </c>
      <c r="F106" s="3">
        <f t="shared" si="57"/>
        <v>0.78161439999999993</v>
      </c>
      <c r="G106" s="3">
        <f t="shared" si="58"/>
        <v>0.56692160000000003</v>
      </c>
    </row>
    <row r="107" spans="1:7" x14ac:dyDescent="0.25">
      <c r="A107">
        <v>1999</v>
      </c>
      <c r="B107" t="s">
        <v>125</v>
      </c>
      <c r="C107">
        <v>0.39421099999999998</v>
      </c>
      <c r="D107">
        <v>2.94443E-2</v>
      </c>
      <c r="E107" s="3">
        <f t="shared" si="56"/>
        <v>5.8888599999999999E-2</v>
      </c>
      <c r="F107" s="3">
        <f t="shared" si="57"/>
        <v>0.45309959999999999</v>
      </c>
      <c r="G107" s="3">
        <f t="shared" si="58"/>
        <v>0.33532239999999996</v>
      </c>
    </row>
    <row r="108" spans="1:7" x14ac:dyDescent="0.25">
      <c r="A108">
        <v>2000</v>
      </c>
      <c r="B108" t="s">
        <v>126</v>
      </c>
      <c r="C108">
        <v>0.142675</v>
      </c>
      <c r="D108">
        <v>1.4383399999999999E-2</v>
      </c>
      <c r="E108" s="3">
        <f t="shared" si="56"/>
        <v>2.8766799999999999E-2</v>
      </c>
      <c r="F108" s="3">
        <f t="shared" si="57"/>
        <v>0.17144180000000001</v>
      </c>
      <c r="G108" s="3">
        <f t="shared" si="58"/>
        <v>0.1139082</v>
      </c>
    </row>
    <row r="109" spans="1:7" x14ac:dyDescent="0.25">
      <c r="A109">
        <v>2001</v>
      </c>
      <c r="B109" t="s">
        <v>127</v>
      </c>
      <c r="C109">
        <v>0.453683</v>
      </c>
      <c r="D109">
        <v>5.2891500000000001E-2</v>
      </c>
      <c r="E109" s="3">
        <f t="shared" si="56"/>
        <v>0.105783</v>
      </c>
      <c r="F109" s="3">
        <f t="shared" si="57"/>
        <v>0.55946600000000002</v>
      </c>
      <c r="G109" s="3">
        <f t="shared" si="58"/>
        <v>0.34789999999999999</v>
      </c>
    </row>
    <row r="110" spans="1:7" x14ac:dyDescent="0.25">
      <c r="A110">
        <v>2002</v>
      </c>
      <c r="B110" t="s">
        <v>128</v>
      </c>
      <c r="C110">
        <v>0.60067400000000004</v>
      </c>
      <c r="D110">
        <v>6.3022300000000003E-2</v>
      </c>
      <c r="E110" s="3">
        <f t="shared" si="56"/>
        <v>0.12604460000000001</v>
      </c>
      <c r="F110" s="3">
        <f t="shared" si="57"/>
        <v>0.7267186000000001</v>
      </c>
      <c r="G110" s="3">
        <f t="shared" si="58"/>
        <v>0.47462940000000003</v>
      </c>
    </row>
    <row r="111" spans="1:7" x14ac:dyDescent="0.25">
      <c r="A111">
        <v>2003</v>
      </c>
      <c r="B111" t="s">
        <v>129</v>
      </c>
      <c r="C111">
        <v>0.85141500000000003</v>
      </c>
      <c r="D111">
        <v>8.8106299999999999E-2</v>
      </c>
      <c r="E111" s="3">
        <f t="shared" si="56"/>
        <v>0.1762126</v>
      </c>
      <c r="F111" s="3">
        <f t="shared" si="57"/>
        <v>1.0276276</v>
      </c>
      <c r="G111" s="3">
        <f t="shared" si="58"/>
        <v>0.67520240000000009</v>
      </c>
    </row>
    <row r="112" spans="1:7" x14ac:dyDescent="0.25">
      <c r="A112">
        <v>2004</v>
      </c>
      <c r="B112" t="s">
        <v>130</v>
      </c>
      <c r="C112">
        <v>1.17872</v>
      </c>
      <c r="D112">
        <v>0.114927</v>
      </c>
      <c r="E112" s="3">
        <f t="shared" si="56"/>
        <v>0.229854</v>
      </c>
      <c r="F112" s="3">
        <f t="shared" si="57"/>
        <v>1.408574</v>
      </c>
      <c r="G112" s="3">
        <f t="shared" si="58"/>
        <v>0.94886599999999999</v>
      </c>
    </row>
    <row r="113" spans="1:7" x14ac:dyDescent="0.25">
      <c r="A113">
        <v>2005</v>
      </c>
      <c r="B113" t="s">
        <v>131</v>
      </c>
      <c r="C113">
        <v>1.665</v>
      </c>
      <c r="D113">
        <v>0.15046599999999999</v>
      </c>
      <c r="E113" s="3">
        <f t="shared" si="56"/>
        <v>0.30093199999999998</v>
      </c>
      <c r="F113" s="3">
        <f t="shared" si="57"/>
        <v>1.965932</v>
      </c>
      <c r="G113" s="3">
        <f t="shared" si="58"/>
        <v>1.3640680000000001</v>
      </c>
    </row>
    <row r="114" spans="1:7" x14ac:dyDescent="0.25">
      <c r="A114">
        <v>2006</v>
      </c>
      <c r="B114" t="s">
        <v>132</v>
      </c>
      <c r="C114">
        <v>2.1678299999999999</v>
      </c>
      <c r="D114">
        <v>0.18421199999999999</v>
      </c>
      <c r="E114" s="3">
        <f t="shared" si="56"/>
        <v>0.36842399999999997</v>
      </c>
      <c r="F114" s="3">
        <f t="shared" si="57"/>
        <v>2.536254</v>
      </c>
      <c r="G114" s="3">
        <f t="shared" si="58"/>
        <v>1.7994059999999998</v>
      </c>
    </row>
    <row r="115" spans="1:7" x14ac:dyDescent="0.25">
      <c r="A115">
        <v>2007</v>
      </c>
      <c r="B115" t="s">
        <v>133</v>
      </c>
      <c r="C115">
        <v>2.3609599999999999</v>
      </c>
      <c r="D115">
        <v>0.193548</v>
      </c>
      <c r="E115" s="3">
        <f t="shared" si="56"/>
        <v>0.387096</v>
      </c>
      <c r="F115" s="3">
        <f t="shared" si="57"/>
        <v>2.7480560000000001</v>
      </c>
      <c r="G115" s="3">
        <f t="shared" si="58"/>
        <v>1.9738639999999998</v>
      </c>
    </row>
    <row r="116" spans="1:7" x14ac:dyDescent="0.25">
      <c r="A116">
        <v>2008</v>
      </c>
      <c r="B116" t="s">
        <v>134</v>
      </c>
      <c r="C116">
        <v>2.5852300000000001</v>
      </c>
      <c r="D116">
        <v>0.20310900000000001</v>
      </c>
      <c r="E116" s="3">
        <f t="shared" si="56"/>
        <v>0.40621800000000002</v>
      </c>
      <c r="F116" s="3">
        <f t="shared" si="57"/>
        <v>2.9914480000000001</v>
      </c>
      <c r="G116" s="3">
        <f t="shared" si="58"/>
        <v>2.1790120000000002</v>
      </c>
    </row>
    <row r="117" spans="1:7" x14ac:dyDescent="0.25">
      <c r="A117">
        <v>2009</v>
      </c>
      <c r="B117" t="s">
        <v>135</v>
      </c>
      <c r="C117">
        <v>2.6949299999999998</v>
      </c>
      <c r="D117">
        <v>0.204344</v>
      </c>
      <c r="E117" s="3">
        <f t="shared" si="56"/>
        <v>0.408688</v>
      </c>
      <c r="F117" s="3">
        <f t="shared" si="57"/>
        <v>3.103618</v>
      </c>
      <c r="G117" s="3">
        <f t="shared" si="58"/>
        <v>2.2862419999999997</v>
      </c>
    </row>
    <row r="118" spans="1:7" x14ac:dyDescent="0.25">
      <c r="A118">
        <v>2010</v>
      </c>
      <c r="B118" t="s">
        <v>136</v>
      </c>
      <c r="C118">
        <v>2.5744899999999999</v>
      </c>
      <c r="D118">
        <v>0.194797</v>
      </c>
      <c r="E118" s="3">
        <f t="shared" si="56"/>
        <v>0.389594</v>
      </c>
      <c r="F118" s="3">
        <f t="shared" si="57"/>
        <v>2.9640839999999997</v>
      </c>
      <c r="G118" s="3">
        <f t="shared" si="58"/>
        <v>2.1848960000000002</v>
      </c>
    </row>
    <row r="119" spans="1:7" x14ac:dyDescent="0.25">
      <c r="A119">
        <v>2011</v>
      </c>
      <c r="B119" t="s">
        <v>137</v>
      </c>
      <c r="C119">
        <v>2.4692599999999998</v>
      </c>
      <c r="D119">
        <v>0.18687699999999999</v>
      </c>
      <c r="E119" s="3">
        <f t="shared" si="56"/>
        <v>0.37375399999999998</v>
      </c>
      <c r="F119" s="3">
        <f t="shared" si="57"/>
        <v>2.8430139999999997</v>
      </c>
      <c r="G119" s="3">
        <f t="shared" si="58"/>
        <v>2.0955059999999999</v>
      </c>
    </row>
    <row r="120" spans="1:7" x14ac:dyDescent="0.25">
      <c r="A120">
        <v>2012</v>
      </c>
      <c r="B120" t="s">
        <v>138</v>
      </c>
      <c r="C120">
        <v>2.48908</v>
      </c>
      <c r="D120">
        <v>0.18527199999999999</v>
      </c>
      <c r="E120" s="3">
        <f t="shared" si="56"/>
        <v>0.37054399999999998</v>
      </c>
      <c r="F120" s="3">
        <f t="shared" si="57"/>
        <v>2.8596240000000002</v>
      </c>
      <c r="G120" s="3">
        <f t="shared" si="58"/>
        <v>2.1185359999999998</v>
      </c>
    </row>
    <row r="121" spans="1:7" x14ac:dyDescent="0.25">
      <c r="A121">
        <v>2013</v>
      </c>
      <c r="B121" t="s">
        <v>139</v>
      </c>
      <c r="C121">
        <v>2.2698499999999999</v>
      </c>
      <c r="D121">
        <v>0.175348</v>
      </c>
      <c r="E121" s="3">
        <f t="shared" si="56"/>
        <v>0.35069600000000001</v>
      </c>
      <c r="F121" s="3">
        <f t="shared" si="57"/>
        <v>2.620546</v>
      </c>
      <c r="G121" s="3">
        <f t="shared" si="58"/>
        <v>1.9191539999999998</v>
      </c>
    </row>
    <row r="122" spans="1:7" x14ac:dyDescent="0.25">
      <c r="A122">
        <v>2014</v>
      </c>
      <c r="B122" t="s">
        <v>140</v>
      </c>
      <c r="C122">
        <v>1.9327000000000001</v>
      </c>
      <c r="D122">
        <v>0.159303</v>
      </c>
      <c r="E122" s="3">
        <f t="shared" si="56"/>
        <v>0.318606</v>
      </c>
      <c r="F122" s="3">
        <f t="shared" si="57"/>
        <v>2.251306</v>
      </c>
      <c r="G122" s="3">
        <f t="shared" si="58"/>
        <v>1.6140940000000001</v>
      </c>
    </row>
    <row r="123" spans="1:7" x14ac:dyDescent="0.25">
      <c r="A123">
        <v>2015</v>
      </c>
      <c r="B123" t="s">
        <v>141</v>
      </c>
      <c r="C123">
        <v>1.58754</v>
      </c>
      <c r="D123">
        <v>0.14940000000000001</v>
      </c>
      <c r="E123" s="3">
        <f t="shared" si="56"/>
        <v>0.29880000000000001</v>
      </c>
      <c r="F123" s="3">
        <f t="shared" si="57"/>
        <v>1.8863399999999999</v>
      </c>
      <c r="G123" s="3">
        <f t="shared" si="58"/>
        <v>1.28874</v>
      </c>
    </row>
    <row r="124" spans="1:7" x14ac:dyDescent="0.25">
      <c r="A124">
        <v>2016</v>
      </c>
      <c r="B124" t="s">
        <v>142</v>
      </c>
      <c r="C124">
        <v>1.2350300000000001</v>
      </c>
      <c r="D124">
        <v>0.13595299999999999</v>
      </c>
      <c r="E124" s="3">
        <f t="shared" si="56"/>
        <v>0.27190599999999998</v>
      </c>
      <c r="F124" s="3">
        <f t="shared" si="57"/>
        <v>1.5069360000000001</v>
      </c>
      <c r="G124" s="3">
        <f t="shared" si="58"/>
        <v>0.96312400000000009</v>
      </c>
    </row>
    <row r="125" spans="1:7" x14ac:dyDescent="0.25">
      <c r="A125">
        <v>2017</v>
      </c>
      <c r="B125" t="s">
        <v>143</v>
      </c>
      <c r="C125">
        <v>0.88506300000000004</v>
      </c>
      <c r="D125">
        <v>0.119256</v>
      </c>
      <c r="E125" s="3">
        <f t="shared" si="56"/>
        <v>0.238512</v>
      </c>
      <c r="F125" s="3">
        <f t="shared" si="57"/>
        <v>1.123575</v>
      </c>
      <c r="G125" s="3">
        <f t="shared" si="58"/>
        <v>0.6465510000000001</v>
      </c>
    </row>
    <row r="126" spans="1:7" x14ac:dyDescent="0.25">
      <c r="B126" t="s">
        <v>144</v>
      </c>
      <c r="C126">
        <v>3367.17</v>
      </c>
      <c r="D126">
        <v>202.12899999999999</v>
      </c>
      <c r="E126" s="3">
        <f t="shared" si="56"/>
        <v>404.25799999999998</v>
      </c>
    </row>
    <row r="127" spans="1:7" x14ac:dyDescent="0.25">
      <c r="B127" t="s">
        <v>145</v>
      </c>
      <c r="C127">
        <v>5369.18</v>
      </c>
      <c r="D127">
        <v>317.58100000000002</v>
      </c>
      <c r="E127" s="3">
        <f t="shared" si="56"/>
        <v>635.16200000000003</v>
      </c>
    </row>
    <row r="128" spans="1:7" x14ac:dyDescent="0.25">
      <c r="B128" t="s">
        <v>146</v>
      </c>
      <c r="C128">
        <v>5369.18</v>
      </c>
      <c r="D128">
        <v>317.58100000000002</v>
      </c>
      <c r="E128" s="3">
        <f t="shared" si="56"/>
        <v>635.16200000000003</v>
      </c>
    </row>
    <row r="129" spans="1:5" x14ac:dyDescent="0.25">
      <c r="B129" t="s">
        <v>147</v>
      </c>
      <c r="C129">
        <v>10091.1</v>
      </c>
      <c r="D129">
        <v>605.76</v>
      </c>
      <c r="E129" s="3">
        <f t="shared" si="56"/>
        <v>1211.52</v>
      </c>
    </row>
    <row r="130" spans="1:5" x14ac:dyDescent="0.25">
      <c r="B130" t="s">
        <v>148</v>
      </c>
      <c r="C130">
        <v>841.79200000000003</v>
      </c>
      <c r="D130">
        <v>50.532200000000003</v>
      </c>
      <c r="E130" s="3">
        <f t="shared" si="56"/>
        <v>101.06440000000001</v>
      </c>
    </row>
    <row r="131" spans="1:5" x14ac:dyDescent="0.25">
      <c r="B131" t="s">
        <v>149</v>
      </c>
      <c r="C131">
        <v>0.27083299999999999</v>
      </c>
      <c r="D131" s="1">
        <v>2.1271E-18</v>
      </c>
      <c r="E131" s="3">
        <f t="shared" ref="E131:E144" si="59">2*D131</f>
        <v>4.2542000000000001E-18</v>
      </c>
    </row>
    <row r="132" spans="1:5" x14ac:dyDescent="0.25">
      <c r="B132" t="s">
        <v>150</v>
      </c>
      <c r="C132">
        <v>0.61042600000000002</v>
      </c>
      <c r="D132">
        <v>4.2811699999999999E-3</v>
      </c>
      <c r="E132" s="3">
        <f t="shared" si="59"/>
        <v>8.5623399999999999E-3</v>
      </c>
    </row>
    <row r="133" spans="1:5" x14ac:dyDescent="0.25">
      <c r="B133" t="s">
        <v>151</v>
      </c>
      <c r="C133">
        <v>896.24199999999996</v>
      </c>
      <c r="D133">
        <v>52.945</v>
      </c>
      <c r="E133" s="3">
        <f t="shared" si="59"/>
        <v>105.89</v>
      </c>
    </row>
    <row r="134" spans="1:5" x14ac:dyDescent="0.25">
      <c r="A134">
        <v>0.25</v>
      </c>
      <c r="B134" t="s">
        <v>152</v>
      </c>
      <c r="C134">
        <v>769.63800000000003</v>
      </c>
      <c r="D134">
        <v>46.200899999999997</v>
      </c>
      <c r="E134" s="3">
        <f t="shared" si="59"/>
        <v>92.401799999999994</v>
      </c>
    </row>
    <row r="135" spans="1:5" x14ac:dyDescent="0.25">
      <c r="A135">
        <v>0.25</v>
      </c>
      <c r="B135" t="s">
        <v>153</v>
      </c>
      <c r="C135">
        <v>0.66227400000000003</v>
      </c>
      <c r="D135">
        <v>4.8263200000000003E-3</v>
      </c>
      <c r="E135" s="3">
        <f t="shared" si="59"/>
        <v>9.6526400000000005E-3</v>
      </c>
    </row>
    <row r="136" spans="1:5" x14ac:dyDescent="0.25">
      <c r="B136" t="s">
        <v>154</v>
      </c>
      <c r="C136">
        <v>911.69100000000003</v>
      </c>
      <c r="D136">
        <v>53.862299999999998</v>
      </c>
      <c r="E136" s="3">
        <f t="shared" si="59"/>
        <v>107.7246</v>
      </c>
    </row>
    <row r="137" spans="1:5" x14ac:dyDescent="0.25">
      <c r="B137" t="s">
        <v>155</v>
      </c>
      <c r="C137">
        <v>769.63800000000003</v>
      </c>
      <c r="D137">
        <v>46.200899999999997</v>
      </c>
      <c r="E137" s="3">
        <f t="shared" si="59"/>
        <v>92.401799999999994</v>
      </c>
    </row>
    <row r="138" spans="1:5" x14ac:dyDescent="0.25">
      <c r="B138" t="s">
        <v>156</v>
      </c>
      <c r="C138">
        <v>0.25</v>
      </c>
      <c r="D138" s="1">
        <v>2.6752200000000001E-14</v>
      </c>
      <c r="E138" s="3">
        <f t="shared" si="59"/>
        <v>5.3504400000000002E-14</v>
      </c>
    </row>
    <row r="139" spans="1:5" x14ac:dyDescent="0.25">
      <c r="B139" t="s">
        <v>157</v>
      </c>
      <c r="C139">
        <v>0.66227400000000003</v>
      </c>
      <c r="D139">
        <v>4.8263200000000003E-3</v>
      </c>
      <c r="E139" s="3">
        <f t="shared" si="59"/>
        <v>9.6526400000000005E-3</v>
      </c>
    </row>
    <row r="140" spans="1:5" x14ac:dyDescent="0.25">
      <c r="B140" t="s">
        <v>158</v>
      </c>
      <c r="C140">
        <v>911.69100000000003</v>
      </c>
      <c r="D140">
        <v>53.862299999999998</v>
      </c>
      <c r="E140" s="3">
        <f t="shared" si="59"/>
        <v>107.7246</v>
      </c>
    </row>
    <row r="141" spans="1:5" x14ac:dyDescent="0.25">
      <c r="B141" t="s">
        <v>159</v>
      </c>
      <c r="C141">
        <v>911.69100000000003</v>
      </c>
      <c r="D141">
        <v>53.862299999999998</v>
      </c>
      <c r="E141" s="3">
        <f t="shared" si="59"/>
        <v>107.7246</v>
      </c>
    </row>
    <row r="142" spans="1:5" x14ac:dyDescent="0.25">
      <c r="B142" t="s">
        <v>160</v>
      </c>
      <c r="C142">
        <v>3367.17</v>
      </c>
      <c r="D142">
        <v>202.12899999999999</v>
      </c>
      <c r="E142" s="3">
        <f t="shared" si="59"/>
        <v>404.25799999999998</v>
      </c>
    </row>
    <row r="143" spans="1:5" x14ac:dyDescent="0.25">
      <c r="A143">
        <v>0.35</v>
      </c>
      <c r="B143" t="s">
        <v>152</v>
      </c>
      <c r="C143">
        <v>1115.98</v>
      </c>
      <c r="D143">
        <v>66.991299999999995</v>
      </c>
      <c r="E143" s="3">
        <f t="shared" si="59"/>
        <v>133.98259999999999</v>
      </c>
    </row>
    <row r="144" spans="1:5" x14ac:dyDescent="0.25">
      <c r="A144">
        <v>0.35</v>
      </c>
      <c r="B144" t="s">
        <v>153</v>
      </c>
      <c r="C144">
        <v>0.45751399999999998</v>
      </c>
      <c r="D144">
        <v>2.8399499999999999E-3</v>
      </c>
      <c r="E144" s="3">
        <f t="shared" si="59"/>
        <v>5.6798999999999999E-3</v>
      </c>
    </row>
  </sheetData>
  <mergeCells count="4">
    <mergeCell ref="X1:Y1"/>
    <mergeCell ref="V1:W1"/>
    <mergeCell ref="T1:U1"/>
    <mergeCell ref="T30:U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I20" sqref="I20"/>
    </sheetView>
  </sheetViews>
  <sheetFormatPr defaultRowHeight="13.2" x14ac:dyDescent="0.25"/>
  <sheetData>
    <row r="1" spans="1:6" x14ac:dyDescent="0.25">
      <c r="A1" t="s">
        <v>168</v>
      </c>
      <c r="B1" t="s">
        <v>167</v>
      </c>
      <c r="C1" s="2" t="s">
        <v>170</v>
      </c>
      <c r="D1" s="2" t="s">
        <v>171</v>
      </c>
      <c r="E1" t="s">
        <v>165</v>
      </c>
      <c r="F1" t="s">
        <v>166</v>
      </c>
    </row>
    <row r="2" spans="1:6" x14ac:dyDescent="0.25">
      <c r="A2">
        <v>1994</v>
      </c>
      <c r="B2" s="3">
        <f>popn!C78</f>
        <v>0.48218</v>
      </c>
      <c r="C2" s="3">
        <f>popn!F78</f>
        <v>0.62072720000000003</v>
      </c>
      <c r="D2" s="3">
        <f>popn!G78</f>
        <v>0.34363279999999996</v>
      </c>
      <c r="E2" s="3">
        <f>popn!$C$135</f>
        <v>0.66227400000000003</v>
      </c>
      <c r="F2" s="3">
        <f>popn!$C$144</f>
        <v>0.45751399999999998</v>
      </c>
    </row>
    <row r="3" spans="1:6" x14ac:dyDescent="0.25">
      <c r="A3">
        <v>1995</v>
      </c>
      <c r="B3" s="3">
        <f>popn!C79</f>
        <v>0.58213800000000004</v>
      </c>
      <c r="C3" s="3">
        <f>popn!F79</f>
        <v>0.68753760000000008</v>
      </c>
      <c r="D3" s="3">
        <f>popn!G79</f>
        <v>0.47673840000000006</v>
      </c>
      <c r="E3" s="3">
        <f>popn!$C$135</f>
        <v>0.66227400000000003</v>
      </c>
      <c r="F3" s="3">
        <f>popn!$C$144</f>
        <v>0.45751399999999998</v>
      </c>
    </row>
    <row r="4" spans="1:6" x14ac:dyDescent="0.25">
      <c r="A4">
        <v>1996</v>
      </c>
      <c r="B4" s="3">
        <f>popn!C80</f>
        <v>0.37142900000000001</v>
      </c>
      <c r="C4" s="3">
        <f>popn!F80</f>
        <v>0.41052860000000002</v>
      </c>
      <c r="D4" s="3">
        <f>popn!G80</f>
        <v>0.3323294</v>
      </c>
      <c r="E4" s="3">
        <f>popn!$C$135</f>
        <v>0.66227400000000003</v>
      </c>
      <c r="F4" s="3">
        <f>popn!$C$144</f>
        <v>0.45751399999999998</v>
      </c>
    </row>
    <row r="5" spans="1:6" x14ac:dyDescent="0.25">
      <c r="A5">
        <v>1997</v>
      </c>
      <c r="B5" s="3">
        <f>popn!C81</f>
        <v>0.65533600000000003</v>
      </c>
      <c r="C5" s="3">
        <f>popn!F81</f>
        <v>0.71578120000000001</v>
      </c>
      <c r="D5" s="3">
        <f>popn!G81</f>
        <v>0.59489080000000005</v>
      </c>
      <c r="E5" s="3">
        <f>popn!$C$135</f>
        <v>0.66227400000000003</v>
      </c>
      <c r="F5" s="3">
        <f>popn!$C$144</f>
        <v>0.45751399999999998</v>
      </c>
    </row>
    <row r="6" spans="1:6" x14ac:dyDescent="0.25">
      <c r="A6">
        <v>1998</v>
      </c>
      <c r="B6" s="3">
        <f>popn!C82</f>
        <v>0.90834199999999998</v>
      </c>
      <c r="C6" s="3">
        <f>popn!F82</f>
        <v>0.96748780000000001</v>
      </c>
      <c r="D6" s="3">
        <f>popn!G82</f>
        <v>0.84919619999999996</v>
      </c>
      <c r="E6" s="3">
        <f>popn!$C$135</f>
        <v>0.66227400000000003</v>
      </c>
      <c r="F6" s="3">
        <f>popn!$C$144</f>
        <v>0.45751399999999998</v>
      </c>
    </row>
    <row r="7" spans="1:6" x14ac:dyDescent="0.25">
      <c r="A7">
        <v>1999</v>
      </c>
      <c r="B7" s="3">
        <f>popn!C83</f>
        <v>1.7003999999999999</v>
      </c>
      <c r="C7" s="3">
        <f>popn!F83</f>
        <v>1.9646619999999999</v>
      </c>
      <c r="D7" s="3">
        <f>popn!G83</f>
        <v>1.4361379999999999</v>
      </c>
      <c r="E7" s="3">
        <f>popn!$C$135</f>
        <v>0.66227400000000003</v>
      </c>
      <c r="F7" s="3">
        <f>popn!$C$144</f>
        <v>0.45751399999999998</v>
      </c>
    </row>
    <row r="8" spans="1:6" x14ac:dyDescent="0.25">
      <c r="A8">
        <v>2000</v>
      </c>
      <c r="B8" s="3">
        <f>popn!C84</f>
        <v>0.974661</v>
      </c>
      <c r="C8" s="3">
        <f>popn!F84</f>
        <v>1.1222737999999999</v>
      </c>
      <c r="D8" s="3">
        <f>popn!G84</f>
        <v>0.82704820000000001</v>
      </c>
      <c r="E8" s="3">
        <f>popn!$C$135</f>
        <v>0.66227400000000003</v>
      </c>
      <c r="F8" s="3">
        <f>popn!$C$144</f>
        <v>0.45751399999999998</v>
      </c>
    </row>
    <row r="9" spans="1:6" x14ac:dyDescent="0.25">
      <c r="A9">
        <v>2001</v>
      </c>
      <c r="B9" s="3">
        <f>popn!C85</f>
        <v>0.72123000000000004</v>
      </c>
      <c r="C9" s="3">
        <f>popn!F85</f>
        <v>0.82422960000000001</v>
      </c>
      <c r="D9" s="3">
        <f>popn!G85</f>
        <v>0.61823040000000007</v>
      </c>
      <c r="E9" s="3">
        <f>popn!$C$135</f>
        <v>0.66227400000000003</v>
      </c>
      <c r="F9" s="3">
        <f>popn!$C$144</f>
        <v>0.45751399999999998</v>
      </c>
    </row>
    <row r="10" spans="1:6" x14ac:dyDescent="0.25">
      <c r="A10">
        <v>2002</v>
      </c>
      <c r="B10" s="3">
        <f>popn!C86</f>
        <v>0.597688</v>
      </c>
      <c r="C10" s="3">
        <f>popn!F86</f>
        <v>0.68417819999999996</v>
      </c>
      <c r="D10" s="3">
        <f>popn!G86</f>
        <v>0.51119780000000004</v>
      </c>
      <c r="E10" s="3">
        <f>popn!$C$135</f>
        <v>0.66227400000000003</v>
      </c>
      <c r="F10" s="3">
        <f>popn!$C$144</f>
        <v>0.45751399999999998</v>
      </c>
    </row>
    <row r="11" spans="1:6" x14ac:dyDescent="0.25">
      <c r="A11">
        <v>2003</v>
      </c>
      <c r="B11" s="3">
        <f>popn!C87</f>
        <v>0.30681599999999998</v>
      </c>
      <c r="C11" s="3">
        <f>popn!F87</f>
        <v>0.35372239999999999</v>
      </c>
      <c r="D11" s="3">
        <f>popn!G87</f>
        <v>0.25990959999999996</v>
      </c>
      <c r="E11" s="3">
        <f>popn!$C$135</f>
        <v>0.66227400000000003</v>
      </c>
      <c r="F11" s="3">
        <f>popn!$C$144</f>
        <v>0.45751399999999998</v>
      </c>
    </row>
    <row r="12" spans="1:6" x14ac:dyDescent="0.25">
      <c r="A12">
        <v>2004</v>
      </c>
      <c r="B12" s="3">
        <f>popn!C88</f>
        <v>0.222633</v>
      </c>
      <c r="C12" s="3">
        <f>popn!F88</f>
        <v>0.25486560000000003</v>
      </c>
      <c r="D12" s="3">
        <f>popn!G88</f>
        <v>0.1904004</v>
      </c>
      <c r="E12" s="3">
        <f>popn!$C$135</f>
        <v>0.66227400000000003</v>
      </c>
      <c r="F12" s="3">
        <f>popn!$C$144</f>
        <v>0.45751399999999998</v>
      </c>
    </row>
    <row r="13" spans="1:6" x14ac:dyDescent="0.25">
      <c r="A13">
        <v>2005</v>
      </c>
      <c r="B13" s="3">
        <f>popn!C89</f>
        <v>0.17502799999999999</v>
      </c>
      <c r="C13" s="3">
        <f>popn!F89</f>
        <v>0.1988412</v>
      </c>
      <c r="D13" s="3">
        <f>popn!G89</f>
        <v>0.15121479999999998</v>
      </c>
      <c r="E13" s="3">
        <f>popn!$C$135</f>
        <v>0.66227400000000003</v>
      </c>
      <c r="F13" s="3">
        <f>popn!$C$144</f>
        <v>0.45751399999999998</v>
      </c>
    </row>
    <row r="14" spans="1:6" x14ac:dyDescent="0.25">
      <c r="A14">
        <v>2006</v>
      </c>
      <c r="B14" s="3">
        <f>popn!C90</f>
        <v>0.17114099999999999</v>
      </c>
      <c r="C14" s="3">
        <f>popn!F90</f>
        <v>0.19361859999999997</v>
      </c>
      <c r="D14" s="3">
        <f>popn!G90</f>
        <v>0.1486634</v>
      </c>
      <c r="E14" s="3">
        <f>popn!$C$135</f>
        <v>0.66227400000000003</v>
      </c>
      <c r="F14" s="3">
        <f>popn!$C$144</f>
        <v>0.45751399999999998</v>
      </c>
    </row>
    <row r="15" spans="1:6" x14ac:dyDescent="0.25">
      <c r="A15">
        <v>2007</v>
      </c>
      <c r="B15" s="3">
        <f>popn!C91</f>
        <v>0.15474599999999999</v>
      </c>
      <c r="C15" s="3">
        <f>popn!F91</f>
        <v>0.174427</v>
      </c>
      <c r="D15" s="3">
        <f>popn!G91</f>
        <v>0.13506499999999999</v>
      </c>
      <c r="E15" s="3">
        <f>popn!$C$135</f>
        <v>0.66227400000000003</v>
      </c>
      <c r="F15" s="3">
        <f>popn!$C$144</f>
        <v>0.45751399999999998</v>
      </c>
    </row>
    <row r="16" spans="1:6" x14ac:dyDescent="0.25">
      <c r="A16">
        <v>2008</v>
      </c>
      <c r="B16" s="3">
        <f>popn!C92</f>
        <v>0.149644</v>
      </c>
      <c r="C16" s="3">
        <f>popn!F92</f>
        <v>0.16802783999999998</v>
      </c>
      <c r="D16" s="3">
        <f>popn!G92</f>
        <v>0.13126016000000001</v>
      </c>
      <c r="E16" s="3">
        <f>popn!$C$135</f>
        <v>0.66227400000000003</v>
      </c>
      <c r="F16" s="3">
        <f>popn!$C$144</f>
        <v>0.45751399999999998</v>
      </c>
    </row>
    <row r="17" spans="1:6" x14ac:dyDescent="0.25">
      <c r="A17">
        <v>2009</v>
      </c>
      <c r="B17" s="3">
        <f>popn!C93</f>
        <v>0.15889800000000001</v>
      </c>
      <c r="C17" s="3">
        <f>popn!F93</f>
        <v>0.17884312000000002</v>
      </c>
      <c r="D17" s="3">
        <f>popn!G93</f>
        <v>0.13895288</v>
      </c>
      <c r="E17" s="3">
        <f>popn!$C$135</f>
        <v>0.66227400000000003</v>
      </c>
      <c r="F17" s="3">
        <f>popn!$C$144</f>
        <v>0.45751399999999998</v>
      </c>
    </row>
    <row r="18" spans="1:6" x14ac:dyDescent="0.25">
      <c r="A18">
        <v>2010</v>
      </c>
      <c r="B18" s="3">
        <f>popn!C94</f>
        <v>0.20425499999999999</v>
      </c>
      <c r="C18" s="3">
        <f>popn!F94</f>
        <v>0.2303394</v>
      </c>
      <c r="D18" s="3">
        <f>popn!G94</f>
        <v>0.17817059999999998</v>
      </c>
      <c r="E18" s="3">
        <f>popn!$C$135</f>
        <v>0.66227400000000003</v>
      </c>
      <c r="F18" s="3">
        <f>popn!$C$144</f>
        <v>0.45751399999999998</v>
      </c>
    </row>
    <row r="19" spans="1:6" x14ac:dyDescent="0.25">
      <c r="A19">
        <v>2011</v>
      </c>
      <c r="B19" s="3">
        <f>popn!C95</f>
        <v>0.16115199999999999</v>
      </c>
      <c r="C19" s="3">
        <f>popn!F95</f>
        <v>0.18218199999999998</v>
      </c>
      <c r="D19" s="3">
        <f>popn!G95</f>
        <v>0.140122</v>
      </c>
      <c r="E19" s="3">
        <f>popn!$C$135</f>
        <v>0.66227400000000003</v>
      </c>
      <c r="F19" s="3">
        <f>popn!$C$144</f>
        <v>0.45751399999999998</v>
      </c>
    </row>
    <row r="20" spans="1:6" x14ac:dyDescent="0.25">
      <c r="A20">
        <v>2012</v>
      </c>
      <c r="B20" s="3">
        <f>popn!C96</f>
        <v>0.19770699999999999</v>
      </c>
      <c r="C20" s="3">
        <f>popn!F96</f>
        <v>0.22505439999999999</v>
      </c>
      <c r="D20" s="3">
        <f>popn!G96</f>
        <v>0.1703596</v>
      </c>
      <c r="E20" s="3">
        <f>popn!$C$135</f>
        <v>0.66227400000000003</v>
      </c>
      <c r="F20" s="3">
        <f>popn!$C$144</f>
        <v>0.45751399999999998</v>
      </c>
    </row>
    <row r="21" spans="1:6" x14ac:dyDescent="0.25">
      <c r="A21">
        <v>2013</v>
      </c>
      <c r="B21" s="3">
        <f>popn!C97</f>
        <v>0.196441</v>
      </c>
      <c r="C21" s="3">
        <f>popn!F97</f>
        <v>0.22669720000000002</v>
      </c>
      <c r="D21" s="3">
        <f>popn!G97</f>
        <v>0.16618479999999999</v>
      </c>
      <c r="E21" s="3">
        <f>popn!$C$135</f>
        <v>0.66227400000000003</v>
      </c>
      <c r="F21" s="3">
        <f>popn!$C$144</f>
        <v>0.45751399999999998</v>
      </c>
    </row>
    <row r="22" spans="1:6" x14ac:dyDescent="0.25">
      <c r="A22">
        <v>2014</v>
      </c>
      <c r="B22" s="3">
        <f>popn!C98</f>
        <v>0.27461000000000002</v>
      </c>
      <c r="C22" s="3">
        <f>popn!F98</f>
        <v>0.32332160000000004</v>
      </c>
      <c r="D22" s="3">
        <f>popn!G98</f>
        <v>0.22589840000000003</v>
      </c>
      <c r="E22" s="3">
        <f>popn!$C$135</f>
        <v>0.66227400000000003</v>
      </c>
      <c r="F22" s="3">
        <f>popn!$C$144</f>
        <v>0.45751399999999998</v>
      </c>
    </row>
    <row r="23" spans="1:6" x14ac:dyDescent="0.25">
      <c r="A23">
        <v>2015</v>
      </c>
      <c r="B23" s="3">
        <f>popn!C99</f>
        <v>0.245806</v>
      </c>
      <c r="C23" s="3">
        <f>popn!F99</f>
        <v>0.29891200000000001</v>
      </c>
      <c r="D23" s="3">
        <f>popn!G99</f>
        <v>0.19269999999999998</v>
      </c>
      <c r="E23" s="3">
        <f>popn!$C$135</f>
        <v>0.66227400000000003</v>
      </c>
      <c r="F23" s="3">
        <f>popn!$C$144</f>
        <v>0.45751399999999998</v>
      </c>
    </row>
    <row r="24" spans="1:6" x14ac:dyDescent="0.25">
      <c r="A24">
        <v>2016</v>
      </c>
      <c r="B24" s="3">
        <f>popn!C100</f>
        <v>0.26872200000000002</v>
      </c>
      <c r="C24" s="3">
        <f>popn!F100</f>
        <v>0.34027220000000002</v>
      </c>
      <c r="D24" s="3">
        <f>popn!G100</f>
        <v>0.19717180000000001</v>
      </c>
      <c r="E24" s="3">
        <f>popn!$C$135</f>
        <v>0.66227400000000003</v>
      </c>
      <c r="F24" s="3">
        <f>popn!$C$144</f>
        <v>0.45751399999999998</v>
      </c>
    </row>
    <row r="25" spans="1:6" x14ac:dyDescent="0.25">
      <c r="A25">
        <v>2017</v>
      </c>
      <c r="B25" s="3">
        <f>popn!C101</f>
        <v>0.79179500000000003</v>
      </c>
      <c r="C25" s="3">
        <f>popn!F101</f>
        <v>1.1253310000000001</v>
      </c>
      <c r="D25" s="3">
        <f>popn!G101</f>
        <v>0.45825900000000003</v>
      </c>
      <c r="E25" s="3">
        <f>popn!$C$135</f>
        <v>0.66227400000000003</v>
      </c>
      <c r="F25" s="3">
        <f>popn!$C$144</f>
        <v>0.45751399999999998</v>
      </c>
    </row>
    <row r="28" spans="1:6" s="5" customFormat="1" x14ac:dyDescent="0.25">
      <c r="C28" s="6"/>
      <c r="D28" s="6"/>
    </row>
    <row r="29" spans="1:6" s="5" customFormat="1" x14ac:dyDescent="0.25"/>
    <row r="30" spans="1:6" s="5" customFormat="1" x14ac:dyDescent="0.25"/>
    <row r="31" spans="1:6" s="5" customFormat="1" x14ac:dyDescent="0.25"/>
    <row r="32" spans="1:6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>
      <selection activeCell="E6" sqref="E6"/>
    </sheetView>
  </sheetViews>
  <sheetFormatPr defaultRowHeight="13.2" x14ac:dyDescent="0.25"/>
  <cols>
    <col min="1" max="1" width="9.33203125" bestFit="1" customWidth="1"/>
  </cols>
  <sheetData>
    <row r="1" spans="1:18" x14ac:dyDescent="0.25">
      <c r="A1" t="s">
        <v>169</v>
      </c>
      <c r="C1" t="s">
        <v>174</v>
      </c>
      <c r="D1">
        <v>2016</v>
      </c>
      <c r="E1">
        <v>2015</v>
      </c>
      <c r="F1">
        <v>2014</v>
      </c>
      <c r="G1">
        <v>2013</v>
      </c>
      <c r="H1">
        <v>2012</v>
      </c>
    </row>
    <row r="2" spans="1:18" x14ac:dyDescent="0.25">
      <c r="A2" t="s">
        <v>173</v>
      </c>
      <c r="B2">
        <v>1994</v>
      </c>
      <c r="C2" s="3">
        <f>popn!C4</f>
        <v>1072.3599999999999</v>
      </c>
      <c r="D2">
        <v>2500</v>
      </c>
      <c r="E2">
        <v>2500</v>
      </c>
      <c r="F2">
        <v>2500</v>
      </c>
      <c r="G2">
        <v>2500</v>
      </c>
      <c r="H2">
        <v>2500</v>
      </c>
      <c r="R2" t="s">
        <v>182</v>
      </c>
    </row>
    <row r="3" spans="1:18" x14ac:dyDescent="0.25">
      <c r="B3">
        <v>1995</v>
      </c>
      <c r="C3" s="3">
        <f>popn!C5</f>
        <v>1001.23</v>
      </c>
      <c r="D3">
        <v>2500</v>
      </c>
      <c r="E3">
        <v>2500</v>
      </c>
      <c r="F3">
        <v>2500</v>
      </c>
      <c r="G3">
        <v>2500</v>
      </c>
      <c r="H3">
        <v>2500</v>
      </c>
    </row>
    <row r="4" spans="1:18" x14ac:dyDescent="0.25">
      <c r="B4">
        <v>1996</v>
      </c>
      <c r="C4" s="3">
        <f>popn!C6</f>
        <v>1064.24</v>
      </c>
      <c r="D4">
        <v>2500</v>
      </c>
      <c r="E4">
        <v>2500</v>
      </c>
      <c r="F4">
        <v>2500</v>
      </c>
      <c r="G4">
        <v>2500</v>
      </c>
      <c r="H4">
        <v>2500</v>
      </c>
    </row>
    <row r="5" spans="1:18" x14ac:dyDescent="0.25">
      <c r="B5">
        <v>1997</v>
      </c>
      <c r="C5" s="3">
        <f>popn!C7</f>
        <v>1365.39</v>
      </c>
      <c r="D5">
        <v>2500</v>
      </c>
      <c r="E5">
        <v>2500</v>
      </c>
      <c r="F5">
        <v>2500</v>
      </c>
      <c r="G5">
        <v>2500</v>
      </c>
      <c r="H5">
        <v>2500</v>
      </c>
    </row>
    <row r="6" spans="1:18" x14ac:dyDescent="0.25">
      <c r="B6">
        <v>1998</v>
      </c>
      <c r="C6" s="3">
        <f>popn!C8</f>
        <v>908.149</v>
      </c>
      <c r="D6">
        <v>2500</v>
      </c>
      <c r="E6">
        <v>2500</v>
      </c>
      <c r="F6">
        <v>2500</v>
      </c>
      <c r="G6">
        <v>2500</v>
      </c>
      <c r="H6">
        <v>2500</v>
      </c>
    </row>
    <row r="7" spans="1:18" x14ac:dyDescent="0.25">
      <c r="B7">
        <v>1999</v>
      </c>
      <c r="C7" s="3">
        <f>popn!C9</f>
        <v>530.94899999999996</v>
      </c>
      <c r="D7">
        <v>2500</v>
      </c>
      <c r="E7">
        <v>2500</v>
      </c>
      <c r="F7">
        <v>2500</v>
      </c>
      <c r="G7">
        <v>2500</v>
      </c>
      <c r="H7">
        <v>2500</v>
      </c>
    </row>
    <row r="8" spans="1:18" x14ac:dyDescent="0.25">
      <c r="B8">
        <v>2000</v>
      </c>
      <c r="C8" s="3">
        <f>popn!C10</f>
        <v>192.16399999999999</v>
      </c>
      <c r="D8">
        <v>2500</v>
      </c>
      <c r="E8">
        <v>2500</v>
      </c>
      <c r="F8">
        <v>2500</v>
      </c>
      <c r="G8">
        <v>2500</v>
      </c>
      <c r="H8">
        <v>2500</v>
      </c>
    </row>
    <row r="9" spans="1:18" x14ac:dyDescent="0.25">
      <c r="B9">
        <v>2001</v>
      </c>
      <c r="C9" s="3">
        <f>popn!C11</f>
        <v>611.04999999999995</v>
      </c>
      <c r="D9">
        <v>2500</v>
      </c>
      <c r="E9">
        <v>2500</v>
      </c>
      <c r="F9">
        <v>2500</v>
      </c>
      <c r="G9">
        <v>2500</v>
      </c>
      <c r="H9">
        <v>2500</v>
      </c>
    </row>
    <row r="10" spans="1:18" x14ac:dyDescent="0.25">
      <c r="B10">
        <v>2002</v>
      </c>
      <c r="C10" s="3">
        <f>popn!C12</f>
        <v>809.02700000000004</v>
      </c>
      <c r="D10">
        <v>2500</v>
      </c>
      <c r="E10">
        <v>2500</v>
      </c>
      <c r="F10">
        <v>2500</v>
      </c>
      <c r="G10">
        <v>2500</v>
      </c>
      <c r="H10">
        <v>2500</v>
      </c>
    </row>
    <row r="11" spans="1:18" x14ac:dyDescent="0.25">
      <c r="B11">
        <v>2003</v>
      </c>
      <c r="C11" s="3">
        <f>popn!C13</f>
        <v>1146.74</v>
      </c>
      <c r="D11">
        <v>2500</v>
      </c>
      <c r="E11">
        <v>2500</v>
      </c>
      <c r="F11">
        <v>2500</v>
      </c>
      <c r="G11">
        <v>2500</v>
      </c>
      <c r="H11">
        <v>2500</v>
      </c>
    </row>
    <row r="12" spans="1:18" x14ac:dyDescent="0.25">
      <c r="B12">
        <v>2004</v>
      </c>
      <c r="C12" s="3">
        <f>popn!C14</f>
        <v>1587.58</v>
      </c>
      <c r="D12">
        <v>2500</v>
      </c>
      <c r="E12">
        <v>2500</v>
      </c>
      <c r="F12">
        <v>2500</v>
      </c>
      <c r="G12">
        <v>2500</v>
      </c>
      <c r="H12">
        <v>2500</v>
      </c>
    </row>
    <row r="13" spans="1:18" x14ac:dyDescent="0.25">
      <c r="B13">
        <v>2005</v>
      </c>
      <c r="C13" s="3">
        <f>popn!C15</f>
        <v>2242.5300000000002</v>
      </c>
      <c r="D13">
        <v>2500</v>
      </c>
      <c r="E13">
        <v>2500</v>
      </c>
      <c r="F13">
        <v>2500</v>
      </c>
      <c r="G13">
        <v>2500</v>
      </c>
      <c r="H13">
        <v>2500</v>
      </c>
    </row>
    <row r="14" spans="1:18" x14ac:dyDescent="0.25">
      <c r="B14">
        <v>2006</v>
      </c>
      <c r="C14" s="3">
        <f>popn!C16</f>
        <v>2919.78</v>
      </c>
      <c r="D14">
        <v>2500</v>
      </c>
      <c r="E14">
        <v>2500</v>
      </c>
      <c r="F14">
        <v>2500</v>
      </c>
      <c r="G14">
        <v>2500</v>
      </c>
      <c r="H14">
        <v>2500</v>
      </c>
    </row>
    <row r="15" spans="1:18" x14ac:dyDescent="0.25">
      <c r="B15">
        <v>2007</v>
      </c>
      <c r="C15" s="3">
        <f>popn!C17</f>
        <v>3179.9</v>
      </c>
      <c r="D15">
        <v>2500</v>
      </c>
      <c r="E15">
        <v>2500</v>
      </c>
      <c r="F15">
        <v>2500</v>
      </c>
      <c r="G15">
        <v>2500</v>
      </c>
      <c r="H15">
        <v>2500</v>
      </c>
    </row>
    <row r="16" spans="1:18" x14ac:dyDescent="0.25">
      <c r="B16">
        <v>2008</v>
      </c>
      <c r="C16" s="3">
        <f>popn!C18</f>
        <v>3481.95</v>
      </c>
      <c r="D16">
        <v>2500</v>
      </c>
      <c r="E16">
        <v>2500</v>
      </c>
      <c r="F16">
        <v>2500</v>
      </c>
      <c r="G16">
        <v>2500</v>
      </c>
      <c r="H16">
        <v>2500</v>
      </c>
    </row>
    <row r="17" spans="1:18" x14ac:dyDescent="0.25">
      <c r="B17">
        <v>2009</v>
      </c>
      <c r="C17" s="3">
        <f>popn!C19</f>
        <v>3629.71</v>
      </c>
      <c r="D17">
        <v>2500</v>
      </c>
      <c r="E17">
        <v>2500</v>
      </c>
      <c r="F17">
        <v>2500</v>
      </c>
      <c r="G17">
        <v>2500</v>
      </c>
      <c r="H17">
        <v>2500</v>
      </c>
    </row>
    <row r="18" spans="1:18" x14ac:dyDescent="0.25">
      <c r="B18">
        <v>2010</v>
      </c>
      <c r="C18" s="3">
        <f>popn!C20</f>
        <v>3467.5</v>
      </c>
      <c r="D18">
        <v>2500</v>
      </c>
      <c r="E18">
        <v>2500</v>
      </c>
      <c r="F18">
        <v>2500</v>
      </c>
      <c r="G18">
        <v>2500</v>
      </c>
      <c r="H18">
        <v>2500</v>
      </c>
    </row>
    <row r="19" spans="1:18" x14ac:dyDescent="0.25">
      <c r="B19">
        <v>2011</v>
      </c>
      <c r="C19" s="3">
        <f>popn!C21</f>
        <v>3325.76</v>
      </c>
      <c r="D19">
        <v>2500</v>
      </c>
      <c r="E19">
        <v>2500</v>
      </c>
      <c r="F19">
        <v>2500</v>
      </c>
      <c r="G19">
        <v>2500</v>
      </c>
      <c r="H19">
        <v>2500</v>
      </c>
    </row>
    <row r="20" spans="1:18" x14ac:dyDescent="0.25">
      <c r="B20">
        <v>2012</v>
      </c>
      <c r="C20" s="3">
        <f>popn!C22</f>
        <v>3352.46</v>
      </c>
      <c r="D20">
        <v>2500</v>
      </c>
      <c r="E20">
        <v>2500</v>
      </c>
      <c r="F20">
        <v>2500</v>
      </c>
      <c r="G20">
        <v>2500</v>
      </c>
      <c r="H20">
        <v>2500</v>
      </c>
      <c r="R20" t="s">
        <v>181</v>
      </c>
    </row>
    <row r="21" spans="1:18" x14ac:dyDescent="0.25">
      <c r="B21">
        <v>2013</v>
      </c>
      <c r="C21" s="3">
        <f>popn!C23</f>
        <v>3057.18</v>
      </c>
      <c r="D21">
        <v>2500</v>
      </c>
      <c r="E21">
        <v>2500</v>
      </c>
      <c r="F21">
        <v>2500</v>
      </c>
      <c r="G21">
        <v>2500</v>
      </c>
    </row>
    <row r="22" spans="1:18" x14ac:dyDescent="0.25">
      <c r="B22">
        <v>2014</v>
      </c>
      <c r="C22" s="3">
        <f>popn!C24</f>
        <v>2603.08</v>
      </c>
      <c r="D22">
        <v>2500</v>
      </c>
      <c r="E22">
        <v>2500</v>
      </c>
      <c r="F22">
        <v>2500</v>
      </c>
    </row>
    <row r="23" spans="1:18" x14ac:dyDescent="0.25">
      <c r="B23">
        <v>2015</v>
      </c>
      <c r="C23" s="3">
        <f>popn!C25</f>
        <v>2138.21</v>
      </c>
      <c r="D23">
        <v>2500</v>
      </c>
      <c r="E23">
        <v>2500</v>
      </c>
    </row>
    <row r="24" spans="1:18" x14ac:dyDescent="0.25">
      <c r="B24">
        <v>2016</v>
      </c>
      <c r="C24" s="3">
        <f>popn!C26</f>
        <v>1663.42</v>
      </c>
      <c r="D24">
        <v>2500</v>
      </c>
    </row>
    <row r="25" spans="1:18" x14ac:dyDescent="0.25">
      <c r="B25">
        <v>2017</v>
      </c>
      <c r="C25" s="3">
        <f>popn!C27</f>
        <v>1192.06</v>
      </c>
    </row>
    <row r="27" spans="1:18" x14ac:dyDescent="0.25">
      <c r="A27" t="s">
        <v>175</v>
      </c>
      <c r="B27" s="33">
        <f>AVERAGE(D27:H27)</f>
        <v>3.9199772513012855E-2</v>
      </c>
      <c r="D27" s="3">
        <f>(D24-C24)/C24</f>
        <v>0.50292770316576685</v>
      </c>
      <c r="E27" s="3">
        <f>(E23-C23)/C23</f>
        <v>0.16920227667067311</v>
      </c>
      <c r="F27" s="3">
        <f>(F22-C22)/C22</f>
        <v>-3.9599243972524831E-2</v>
      </c>
      <c r="G27" s="3">
        <f>(G21-C21)/C21</f>
        <v>-0.18225292589903108</v>
      </c>
      <c r="H27" s="3">
        <f>(H20-C20)/C20</f>
        <v>-0.25427894739981982</v>
      </c>
    </row>
    <row r="30" spans="1:18" x14ac:dyDescent="0.25">
      <c r="A30" t="s">
        <v>167</v>
      </c>
      <c r="C30" t="s">
        <v>174</v>
      </c>
      <c r="D30">
        <v>2016</v>
      </c>
      <c r="E30">
        <v>2015</v>
      </c>
      <c r="F30">
        <v>2014</v>
      </c>
      <c r="G30">
        <v>2013</v>
      </c>
      <c r="H30">
        <v>2012</v>
      </c>
    </row>
    <row r="31" spans="1:18" x14ac:dyDescent="0.25">
      <c r="A31" t="s">
        <v>176</v>
      </c>
      <c r="B31">
        <v>1994</v>
      </c>
      <c r="C31" s="3">
        <f>popn!C78</f>
        <v>0.48218</v>
      </c>
      <c r="D31">
        <v>0.2</v>
      </c>
      <c r="E31">
        <v>0.2</v>
      </c>
      <c r="F31">
        <v>0.2</v>
      </c>
      <c r="G31">
        <v>0.2</v>
      </c>
      <c r="H31">
        <v>0.2</v>
      </c>
    </row>
    <row r="32" spans="1:18" x14ac:dyDescent="0.25">
      <c r="B32">
        <v>1995</v>
      </c>
      <c r="C32" s="3">
        <f>popn!C79</f>
        <v>0.58213800000000004</v>
      </c>
      <c r="D32">
        <v>0.2</v>
      </c>
      <c r="E32">
        <v>0.2</v>
      </c>
      <c r="F32">
        <v>0.2</v>
      </c>
      <c r="G32">
        <v>0.2</v>
      </c>
      <c r="H32">
        <v>0.2</v>
      </c>
    </row>
    <row r="33" spans="2:8" x14ac:dyDescent="0.25">
      <c r="B33">
        <v>1996</v>
      </c>
      <c r="C33" s="3">
        <f>popn!C80</f>
        <v>0.37142900000000001</v>
      </c>
      <c r="D33">
        <v>0.2</v>
      </c>
      <c r="E33">
        <v>0.2</v>
      </c>
      <c r="F33">
        <v>0.2</v>
      </c>
      <c r="G33">
        <v>0.2</v>
      </c>
      <c r="H33">
        <v>0.2</v>
      </c>
    </row>
    <row r="34" spans="2:8" x14ac:dyDescent="0.25">
      <c r="B34">
        <v>1997</v>
      </c>
      <c r="C34" s="3">
        <f>popn!C81</f>
        <v>0.65533600000000003</v>
      </c>
      <c r="D34">
        <v>0.2</v>
      </c>
      <c r="E34">
        <v>0.2</v>
      </c>
      <c r="F34">
        <v>0.2</v>
      </c>
      <c r="G34">
        <v>0.2</v>
      </c>
      <c r="H34">
        <v>0.2</v>
      </c>
    </row>
    <row r="35" spans="2:8" x14ac:dyDescent="0.25">
      <c r="B35">
        <v>1998</v>
      </c>
      <c r="C35" s="3">
        <f>popn!C82</f>
        <v>0.90834199999999998</v>
      </c>
      <c r="D35">
        <v>0.2</v>
      </c>
      <c r="E35">
        <v>0.2</v>
      </c>
      <c r="F35">
        <v>0.2</v>
      </c>
      <c r="G35">
        <v>0.2</v>
      </c>
      <c r="H35">
        <v>0.2</v>
      </c>
    </row>
    <row r="36" spans="2:8" x14ac:dyDescent="0.25">
      <c r="B36">
        <v>1999</v>
      </c>
      <c r="C36" s="3">
        <f>popn!C83</f>
        <v>1.7003999999999999</v>
      </c>
      <c r="D36">
        <v>0.2</v>
      </c>
      <c r="E36">
        <v>0.2</v>
      </c>
      <c r="F36">
        <v>0.2</v>
      </c>
      <c r="G36">
        <v>0.2</v>
      </c>
      <c r="H36">
        <v>0.2</v>
      </c>
    </row>
    <row r="37" spans="2:8" x14ac:dyDescent="0.25">
      <c r="B37">
        <v>2000</v>
      </c>
      <c r="C37" s="3">
        <f>popn!C84</f>
        <v>0.974661</v>
      </c>
      <c r="D37">
        <v>0.2</v>
      </c>
      <c r="E37">
        <v>0.2</v>
      </c>
      <c r="F37">
        <v>0.2</v>
      </c>
      <c r="G37">
        <v>0.2</v>
      </c>
      <c r="H37">
        <v>0.2</v>
      </c>
    </row>
    <row r="38" spans="2:8" x14ac:dyDescent="0.25">
      <c r="B38">
        <v>2001</v>
      </c>
      <c r="C38" s="3">
        <f>popn!C85</f>
        <v>0.72123000000000004</v>
      </c>
      <c r="D38">
        <v>0.2</v>
      </c>
      <c r="E38">
        <v>0.2</v>
      </c>
      <c r="F38">
        <v>0.2</v>
      </c>
      <c r="G38">
        <v>0.2</v>
      </c>
      <c r="H38">
        <v>0.2</v>
      </c>
    </row>
    <row r="39" spans="2:8" x14ac:dyDescent="0.25">
      <c r="B39">
        <v>2002</v>
      </c>
      <c r="C39" s="3">
        <f>popn!C86</f>
        <v>0.597688</v>
      </c>
      <c r="D39">
        <v>0.2</v>
      </c>
      <c r="E39">
        <v>0.2</v>
      </c>
      <c r="F39">
        <v>0.2</v>
      </c>
      <c r="G39">
        <v>0.2</v>
      </c>
      <c r="H39">
        <v>0.2</v>
      </c>
    </row>
    <row r="40" spans="2:8" x14ac:dyDescent="0.25">
      <c r="B40">
        <v>2003</v>
      </c>
      <c r="C40" s="3">
        <f>popn!C87</f>
        <v>0.30681599999999998</v>
      </c>
      <c r="D40">
        <v>0.2</v>
      </c>
      <c r="E40">
        <v>0.2</v>
      </c>
      <c r="F40">
        <v>0.2</v>
      </c>
      <c r="G40">
        <v>0.2</v>
      </c>
      <c r="H40">
        <v>0.2</v>
      </c>
    </row>
    <row r="41" spans="2:8" x14ac:dyDescent="0.25">
      <c r="B41">
        <v>2004</v>
      </c>
      <c r="C41" s="3">
        <f>popn!C88</f>
        <v>0.222633</v>
      </c>
      <c r="D41">
        <v>0.2</v>
      </c>
      <c r="E41">
        <v>0.2</v>
      </c>
      <c r="F41">
        <v>0.2</v>
      </c>
      <c r="G41">
        <v>0.2</v>
      </c>
      <c r="H41">
        <v>0.2</v>
      </c>
    </row>
    <row r="42" spans="2:8" x14ac:dyDescent="0.25">
      <c r="B42">
        <v>2005</v>
      </c>
      <c r="C42" s="3">
        <f>popn!C89</f>
        <v>0.17502799999999999</v>
      </c>
      <c r="D42">
        <v>0.2</v>
      </c>
      <c r="E42">
        <v>0.2</v>
      </c>
      <c r="F42">
        <v>0.2</v>
      </c>
      <c r="G42">
        <v>0.2</v>
      </c>
      <c r="H42">
        <v>0.2</v>
      </c>
    </row>
    <row r="43" spans="2:8" x14ac:dyDescent="0.25">
      <c r="B43">
        <v>2006</v>
      </c>
      <c r="C43" s="3">
        <f>popn!C90</f>
        <v>0.17114099999999999</v>
      </c>
      <c r="D43">
        <v>0.2</v>
      </c>
      <c r="E43">
        <v>0.2</v>
      </c>
      <c r="F43">
        <v>0.2</v>
      </c>
      <c r="G43">
        <v>0.2</v>
      </c>
      <c r="H43">
        <v>0.2</v>
      </c>
    </row>
    <row r="44" spans="2:8" x14ac:dyDescent="0.25">
      <c r="B44">
        <v>2007</v>
      </c>
      <c r="C44" s="3">
        <f>popn!C91</f>
        <v>0.15474599999999999</v>
      </c>
      <c r="D44">
        <v>0.2</v>
      </c>
      <c r="E44">
        <v>0.2</v>
      </c>
      <c r="F44">
        <v>0.2</v>
      </c>
      <c r="G44">
        <v>0.2</v>
      </c>
      <c r="H44">
        <v>0.2</v>
      </c>
    </row>
    <row r="45" spans="2:8" x14ac:dyDescent="0.25">
      <c r="B45">
        <v>2008</v>
      </c>
      <c r="C45" s="3">
        <f>popn!C92</f>
        <v>0.149644</v>
      </c>
      <c r="D45">
        <v>0.2</v>
      </c>
      <c r="E45">
        <v>0.2</v>
      </c>
      <c r="F45">
        <v>0.2</v>
      </c>
      <c r="G45">
        <v>0.2</v>
      </c>
      <c r="H45">
        <v>0.2</v>
      </c>
    </row>
    <row r="46" spans="2:8" x14ac:dyDescent="0.25">
      <c r="B46">
        <v>2009</v>
      </c>
      <c r="C46" s="3">
        <f>popn!C93</f>
        <v>0.15889800000000001</v>
      </c>
      <c r="D46">
        <v>0.2</v>
      </c>
      <c r="E46">
        <v>0.2</v>
      </c>
      <c r="F46">
        <v>0.2</v>
      </c>
      <c r="G46">
        <v>0.2</v>
      </c>
      <c r="H46">
        <v>0.2</v>
      </c>
    </row>
    <row r="47" spans="2:8" x14ac:dyDescent="0.25">
      <c r="B47">
        <v>2010</v>
      </c>
      <c r="C47" s="3">
        <f>popn!C94</f>
        <v>0.20425499999999999</v>
      </c>
      <c r="D47">
        <v>0.2</v>
      </c>
      <c r="E47">
        <v>0.2</v>
      </c>
      <c r="F47">
        <v>0.2</v>
      </c>
      <c r="G47">
        <v>0.2</v>
      </c>
      <c r="H47">
        <v>0.2</v>
      </c>
    </row>
    <row r="48" spans="2:8" x14ac:dyDescent="0.25">
      <c r="B48">
        <v>2011</v>
      </c>
      <c r="C48" s="3">
        <f>popn!C95</f>
        <v>0.16115199999999999</v>
      </c>
      <c r="D48">
        <v>0.2</v>
      </c>
      <c r="E48">
        <v>0.2</v>
      </c>
      <c r="F48">
        <v>0.2</v>
      </c>
      <c r="G48">
        <v>0.2</v>
      </c>
      <c r="H48">
        <v>0.2</v>
      </c>
    </row>
    <row r="49" spans="1:8" x14ac:dyDescent="0.25">
      <c r="B49">
        <v>2012</v>
      </c>
      <c r="C49" s="3">
        <f>popn!C96</f>
        <v>0.19770699999999999</v>
      </c>
      <c r="D49">
        <v>0.2</v>
      </c>
      <c r="E49">
        <v>0.2</v>
      </c>
      <c r="F49">
        <v>0.2</v>
      </c>
      <c r="G49">
        <v>0.2</v>
      </c>
      <c r="H49">
        <v>0.2</v>
      </c>
    </row>
    <row r="50" spans="1:8" x14ac:dyDescent="0.25">
      <c r="B50">
        <v>2013</v>
      </c>
      <c r="C50" s="3">
        <f>popn!C97</f>
        <v>0.196441</v>
      </c>
      <c r="D50">
        <v>0.2</v>
      </c>
      <c r="E50">
        <v>0.2</v>
      </c>
      <c r="F50">
        <v>0.2</v>
      </c>
      <c r="G50">
        <v>0.2</v>
      </c>
    </row>
    <row r="51" spans="1:8" x14ac:dyDescent="0.25">
      <c r="B51">
        <v>2014</v>
      </c>
      <c r="C51" s="3">
        <f>popn!C98</f>
        <v>0.27461000000000002</v>
      </c>
      <c r="D51">
        <v>0.2</v>
      </c>
      <c r="E51">
        <v>0.2</v>
      </c>
      <c r="F51">
        <v>0.2</v>
      </c>
    </row>
    <row r="52" spans="1:8" x14ac:dyDescent="0.25">
      <c r="B52">
        <v>2015</v>
      </c>
      <c r="C52" s="3">
        <f>popn!C99</f>
        <v>0.245806</v>
      </c>
      <c r="D52">
        <v>0.2</v>
      </c>
      <c r="E52">
        <v>0.2</v>
      </c>
    </row>
    <row r="53" spans="1:8" x14ac:dyDescent="0.25">
      <c r="B53">
        <v>2016</v>
      </c>
      <c r="C53" s="3">
        <f>popn!C100</f>
        <v>0.26872200000000002</v>
      </c>
      <c r="D53">
        <v>0.2</v>
      </c>
    </row>
    <row r="54" spans="1:8" x14ac:dyDescent="0.25">
      <c r="B54">
        <v>2017</v>
      </c>
      <c r="C54" s="3">
        <f>popn!C101</f>
        <v>0.79179500000000003</v>
      </c>
    </row>
    <row r="56" spans="1:8" x14ac:dyDescent="0.25">
      <c r="A56" t="s">
        <v>175</v>
      </c>
      <c r="B56" s="33">
        <f>AVERAGE(D56:H56)</f>
        <v>-0.13681313117387578</v>
      </c>
      <c r="D56" s="3">
        <f>(D53-C53)/C53</f>
        <v>-0.25573641160753491</v>
      </c>
      <c r="E56" s="3">
        <f>(E52-C52)/C52</f>
        <v>-0.18635021114212016</v>
      </c>
      <c r="F56" s="3">
        <f>(F51-C51)/C51</f>
        <v>-0.27169440297148684</v>
      </c>
      <c r="G56" s="3">
        <f>(G50-C50)/C50</f>
        <v>1.8117399117292248E-2</v>
      </c>
      <c r="H56" s="3">
        <f>(H49-C49)/C49</f>
        <v>1.1597970734470794E-2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6"/>
  <sheetViews>
    <sheetView topLeftCell="A2" workbookViewId="0">
      <selection activeCell="F24" sqref="F24"/>
    </sheetView>
  </sheetViews>
  <sheetFormatPr defaultRowHeight="13.2" x14ac:dyDescent="0.25"/>
  <cols>
    <col min="2" max="2" width="13.44140625" bestFit="1" customWidth="1"/>
    <col min="3" max="3" width="9.44140625" bestFit="1" customWidth="1"/>
    <col min="8" max="8" width="13.44140625" bestFit="1" customWidth="1"/>
    <col min="9" max="9" width="9.44140625" bestFit="1" customWidth="1"/>
  </cols>
  <sheetData>
    <row r="1" spans="1:64" x14ac:dyDescent="0.25">
      <c r="A1" s="8" t="s">
        <v>191</v>
      </c>
      <c r="N1" t="s">
        <v>189</v>
      </c>
    </row>
    <row r="3" spans="1:64" ht="15.6" x14ac:dyDescent="0.3">
      <c r="A3" s="40" t="s">
        <v>184</v>
      </c>
      <c r="B3" s="38" t="s">
        <v>185</v>
      </c>
      <c r="C3" s="34" t="s">
        <v>186</v>
      </c>
      <c r="D3" s="34" t="s">
        <v>188</v>
      </c>
      <c r="E3" s="42" t="s">
        <v>187</v>
      </c>
      <c r="G3" s="40" t="s">
        <v>184</v>
      </c>
      <c r="H3" s="38" t="s">
        <v>185</v>
      </c>
      <c r="I3" s="34" t="s">
        <v>186</v>
      </c>
      <c r="J3" s="34" t="s">
        <v>188</v>
      </c>
      <c r="K3" s="42" t="s">
        <v>187</v>
      </c>
      <c r="N3" s="44" t="s">
        <v>174</v>
      </c>
      <c r="O3">
        <v>1</v>
      </c>
      <c r="P3">
        <v>2</v>
      </c>
      <c r="Q3">
        <v>3</v>
      </c>
      <c r="R3">
        <v>4</v>
      </c>
      <c r="S3">
        <v>5</v>
      </c>
      <c r="T3">
        <v>6</v>
      </c>
      <c r="U3">
        <v>7</v>
      </c>
      <c r="V3">
        <v>8</v>
      </c>
      <c r="W3">
        <v>9</v>
      </c>
      <c r="X3">
        <v>10</v>
      </c>
      <c r="Y3">
        <v>11</v>
      </c>
      <c r="Z3">
        <v>12</v>
      </c>
      <c r="AA3">
        <v>13</v>
      </c>
      <c r="AB3">
        <v>14</v>
      </c>
      <c r="AC3">
        <v>15</v>
      </c>
      <c r="AD3">
        <v>16</v>
      </c>
      <c r="AE3">
        <v>17</v>
      </c>
      <c r="AF3">
        <v>18</v>
      </c>
      <c r="AG3">
        <v>19</v>
      </c>
      <c r="AH3">
        <v>20</v>
      </c>
      <c r="AI3">
        <v>21</v>
      </c>
      <c r="AJ3">
        <v>22</v>
      </c>
      <c r="AK3">
        <v>23</v>
      </c>
      <c r="AL3">
        <v>24</v>
      </c>
      <c r="AM3">
        <v>25</v>
      </c>
      <c r="AN3">
        <v>26</v>
      </c>
      <c r="AO3">
        <v>27</v>
      </c>
      <c r="AP3">
        <v>28</v>
      </c>
      <c r="AQ3">
        <v>29</v>
      </c>
      <c r="AR3">
        <v>30</v>
      </c>
      <c r="AS3">
        <v>31</v>
      </c>
      <c r="AT3">
        <v>32</v>
      </c>
      <c r="AU3">
        <v>33</v>
      </c>
      <c r="AV3">
        <v>34</v>
      </c>
      <c r="AW3">
        <v>35</v>
      </c>
      <c r="AX3">
        <v>36</v>
      </c>
      <c r="AY3">
        <v>37</v>
      </c>
      <c r="AZ3">
        <v>38</v>
      </c>
      <c r="BA3">
        <v>39</v>
      </c>
      <c r="BB3">
        <v>40</v>
      </c>
      <c r="BC3">
        <v>41</v>
      </c>
      <c r="BD3">
        <v>42</v>
      </c>
      <c r="BE3">
        <v>43</v>
      </c>
      <c r="BF3">
        <v>44</v>
      </c>
      <c r="BG3">
        <v>45</v>
      </c>
      <c r="BH3">
        <v>46</v>
      </c>
      <c r="BI3">
        <v>47</v>
      </c>
      <c r="BJ3">
        <v>48</v>
      </c>
      <c r="BK3">
        <v>49</v>
      </c>
      <c r="BL3">
        <v>50</v>
      </c>
    </row>
    <row r="4" spans="1:64" ht="15.6" x14ac:dyDescent="0.3">
      <c r="A4" s="41" t="s">
        <v>174</v>
      </c>
      <c r="B4" s="39">
        <v>8.9421599999999998E-4</v>
      </c>
      <c r="C4" s="35">
        <v>17185.2</v>
      </c>
      <c r="D4" s="36">
        <f>popn!C101</f>
        <v>0.79179500000000003</v>
      </c>
      <c r="E4" s="37">
        <f>popn!C135</f>
        <v>0.66227400000000003</v>
      </c>
      <c r="G4" s="41">
        <v>26</v>
      </c>
      <c r="H4" s="58">
        <v>6.9716199999999995E-5</v>
      </c>
      <c r="I4" s="53">
        <v>17188.3</v>
      </c>
      <c r="J4" s="47">
        <v>0.15562200000000001</v>
      </c>
      <c r="K4" s="48">
        <v>0.64163599999999998</v>
      </c>
      <c r="M4">
        <v>1994</v>
      </c>
      <c r="N4" s="3">
        <f>popn!C4</f>
        <v>1072.3599999999999</v>
      </c>
    </row>
    <row r="5" spans="1:64" ht="15.6" x14ac:dyDescent="0.3">
      <c r="A5" s="13">
        <v>1</v>
      </c>
      <c r="B5" s="51">
        <v>8.1358299999999999E-4</v>
      </c>
      <c r="C5" s="53">
        <v>17188.3</v>
      </c>
      <c r="D5" s="47">
        <v>0.15562200000000001</v>
      </c>
      <c r="E5" s="48">
        <v>0.64163599999999998</v>
      </c>
      <c r="G5" s="13">
        <v>27</v>
      </c>
      <c r="H5" s="52">
        <v>1.1158400000000001E-3</v>
      </c>
      <c r="I5" s="62">
        <v>14945.7</v>
      </c>
      <c r="J5" s="47">
        <v>0.118725</v>
      </c>
      <c r="K5" s="48">
        <v>0.63633600000000001</v>
      </c>
      <c r="M5">
        <v>1995</v>
      </c>
      <c r="N5" s="3">
        <f>popn!C5</f>
        <v>1001.23</v>
      </c>
    </row>
    <row r="6" spans="1:64" ht="15.6" x14ac:dyDescent="0.3">
      <c r="A6" s="13">
        <v>2</v>
      </c>
      <c r="B6" s="51">
        <v>1.6229800000000001E-4</v>
      </c>
      <c r="C6" s="53">
        <v>17188.3</v>
      </c>
      <c r="D6" s="47">
        <v>0.15562200000000001</v>
      </c>
      <c r="E6" s="48">
        <v>0.64163599999999998</v>
      </c>
      <c r="G6" s="13">
        <v>28</v>
      </c>
      <c r="H6" s="51">
        <v>4.57145E-4</v>
      </c>
      <c r="I6" s="53">
        <v>17188.3</v>
      </c>
      <c r="J6" s="47">
        <v>0.15951399999999999</v>
      </c>
      <c r="K6" s="48">
        <v>0.64157600000000004</v>
      </c>
      <c r="M6">
        <v>1996</v>
      </c>
      <c r="N6" s="3">
        <f>popn!C6</f>
        <v>1064.24</v>
      </c>
    </row>
    <row r="7" spans="1:64" ht="15.6" x14ac:dyDescent="0.3">
      <c r="A7" s="13">
        <v>3</v>
      </c>
      <c r="B7" s="52">
        <v>1.7006899999999999E-3</v>
      </c>
      <c r="C7" s="62">
        <v>14948.5</v>
      </c>
      <c r="D7" s="47">
        <v>0.122949</v>
      </c>
      <c r="E7" s="48">
        <v>0.63625299999999996</v>
      </c>
      <c r="G7" s="13">
        <v>29</v>
      </c>
      <c r="H7" s="52">
        <v>3.4352599999999999E-3</v>
      </c>
      <c r="I7" s="53">
        <v>17188.3</v>
      </c>
      <c r="J7" s="47">
        <v>0.15562200000000001</v>
      </c>
      <c r="K7" s="48">
        <v>0.64163599999999998</v>
      </c>
      <c r="M7">
        <v>1997</v>
      </c>
      <c r="N7" s="3">
        <f>popn!C7</f>
        <v>1365.39</v>
      </c>
    </row>
    <row r="8" spans="1:64" ht="15.6" x14ac:dyDescent="0.3">
      <c r="A8" s="13">
        <v>4</v>
      </c>
      <c r="B8" s="52">
        <v>4.6195699999999999E-3</v>
      </c>
      <c r="C8" s="62">
        <v>14842.6</v>
      </c>
      <c r="D8" s="46">
        <v>9.6372399999999997E-2</v>
      </c>
      <c r="E8" s="48">
        <v>0.63487199999999999</v>
      </c>
      <c r="G8" s="13">
        <v>30</v>
      </c>
      <c r="H8" s="52">
        <v>1.16683E-3</v>
      </c>
      <c r="I8" s="53">
        <v>17190.2</v>
      </c>
      <c r="J8" s="47">
        <v>0.13286500000000001</v>
      </c>
      <c r="K8" s="48">
        <v>0.64154599999999995</v>
      </c>
      <c r="M8">
        <v>1998</v>
      </c>
      <c r="N8" s="3">
        <f>popn!C8</f>
        <v>908.149</v>
      </c>
    </row>
    <row r="9" spans="1:64" ht="15.6" x14ac:dyDescent="0.3">
      <c r="A9" s="13">
        <v>5</v>
      </c>
      <c r="B9" s="51">
        <v>3.6504899999999999E-4</v>
      </c>
      <c r="C9" s="53">
        <v>17195.900000000001</v>
      </c>
      <c r="D9" s="47">
        <v>0.15679899999999999</v>
      </c>
      <c r="E9" s="48">
        <v>0.64118799999999998</v>
      </c>
      <c r="G9" s="13">
        <v>31</v>
      </c>
      <c r="H9" s="52">
        <v>1.3308300000000001E-3</v>
      </c>
      <c r="I9" s="53">
        <v>17185.2</v>
      </c>
      <c r="J9" s="47">
        <v>0.15138799999999999</v>
      </c>
      <c r="K9" s="48">
        <v>0.64168599999999998</v>
      </c>
      <c r="M9">
        <v>1999</v>
      </c>
      <c r="N9" s="3">
        <f>popn!C9</f>
        <v>530.94899999999996</v>
      </c>
    </row>
    <row r="10" spans="1:64" ht="15.6" x14ac:dyDescent="0.3">
      <c r="A10" s="13">
        <v>6</v>
      </c>
      <c r="B10" s="51">
        <v>1.2011900000000001E-4</v>
      </c>
      <c r="C10" s="53">
        <v>17185.2</v>
      </c>
      <c r="D10" s="47">
        <v>0.15138799999999999</v>
      </c>
      <c r="E10" s="48">
        <v>0.64168599999999998</v>
      </c>
      <c r="G10" s="13">
        <v>32</v>
      </c>
      <c r="H10" s="59">
        <v>794.04399999999998</v>
      </c>
      <c r="I10" s="53">
        <v>17195.7</v>
      </c>
      <c r="J10" s="47">
        <v>0.13885800000000001</v>
      </c>
      <c r="K10" s="48">
        <v>0.64116499999999998</v>
      </c>
      <c r="M10">
        <v>2000</v>
      </c>
      <c r="N10" s="3">
        <f>popn!C10</f>
        <v>192.16399999999999</v>
      </c>
    </row>
    <row r="11" spans="1:64" ht="15.6" x14ac:dyDescent="0.3">
      <c r="A11" s="13">
        <v>7</v>
      </c>
      <c r="B11" s="52">
        <v>4.2534799999999996E-3</v>
      </c>
      <c r="C11" s="53">
        <v>17188.3</v>
      </c>
      <c r="D11" s="47">
        <v>0.15562200000000001</v>
      </c>
      <c r="E11" s="48">
        <v>0.64163599999999998</v>
      </c>
      <c r="G11" s="13">
        <v>33</v>
      </c>
      <c r="H11" s="52">
        <v>6.03771E-3</v>
      </c>
      <c r="I11" s="62">
        <v>14806.3</v>
      </c>
      <c r="J11" s="46">
        <v>9.3280399999999999E-2</v>
      </c>
      <c r="K11" s="48">
        <v>0.63448899999999997</v>
      </c>
      <c r="M11">
        <v>2001</v>
      </c>
      <c r="N11" s="3">
        <f>popn!C11</f>
        <v>611.04999999999995</v>
      </c>
    </row>
    <row r="12" spans="1:64" ht="15.6" x14ac:dyDescent="0.3">
      <c r="A12" s="13">
        <v>8</v>
      </c>
      <c r="B12" s="56">
        <v>11543.8</v>
      </c>
      <c r="C12" s="62">
        <v>15602.2</v>
      </c>
      <c r="D12" s="46">
        <v>4.9329600000000001E-2</v>
      </c>
      <c r="E12" s="48">
        <v>0.63358599999999998</v>
      </c>
      <c r="G12" s="13">
        <v>34</v>
      </c>
      <c r="H12" s="51">
        <v>2.5678400000000003E-4</v>
      </c>
      <c r="I12" s="53">
        <v>17190.2</v>
      </c>
      <c r="J12" s="47">
        <v>0.13286500000000001</v>
      </c>
      <c r="K12" s="48">
        <v>0.64154599999999995</v>
      </c>
      <c r="M12">
        <v>2002</v>
      </c>
      <c r="N12" s="3">
        <f>popn!C12</f>
        <v>809.02700000000004</v>
      </c>
    </row>
    <row r="13" spans="1:64" ht="15.6" x14ac:dyDescent="0.3">
      <c r="A13" s="13">
        <v>9</v>
      </c>
      <c r="B13" s="52">
        <v>4.7348299999999998E-3</v>
      </c>
      <c r="C13" s="53">
        <v>17192.900000000001</v>
      </c>
      <c r="D13" s="47">
        <v>0.153535</v>
      </c>
      <c r="E13" s="48">
        <v>0.64137100000000002</v>
      </c>
      <c r="G13" s="13">
        <v>35</v>
      </c>
      <c r="H13" s="52">
        <v>5.7904100000000002E-3</v>
      </c>
      <c r="I13" s="53">
        <v>17188.3</v>
      </c>
      <c r="J13" s="47">
        <v>0.15951299999999999</v>
      </c>
      <c r="K13" s="48">
        <v>0.64157600000000004</v>
      </c>
      <c r="M13">
        <v>2003</v>
      </c>
      <c r="N13" s="3">
        <f>popn!C13</f>
        <v>1146.74</v>
      </c>
    </row>
    <row r="14" spans="1:64" ht="15.6" x14ac:dyDescent="0.3">
      <c r="A14" s="13">
        <v>10</v>
      </c>
      <c r="B14" s="55">
        <v>2.4643399999999999E-2</v>
      </c>
      <c r="C14" s="53">
        <v>17185.2</v>
      </c>
      <c r="D14" s="47">
        <v>0.15138799999999999</v>
      </c>
      <c r="E14" s="48">
        <v>0.64168599999999998</v>
      </c>
      <c r="G14" s="13">
        <v>36</v>
      </c>
      <c r="H14" s="51">
        <v>5.1613199999999998E-4</v>
      </c>
      <c r="I14" s="53">
        <v>17188.3</v>
      </c>
      <c r="J14" s="47">
        <v>0.15951399999999999</v>
      </c>
      <c r="K14" s="48">
        <v>0.64157600000000004</v>
      </c>
      <c r="M14">
        <v>2004</v>
      </c>
      <c r="N14" s="3">
        <f>popn!C14</f>
        <v>1587.58</v>
      </c>
    </row>
    <row r="15" spans="1:64" ht="15.6" x14ac:dyDescent="0.3">
      <c r="A15" s="13">
        <v>11</v>
      </c>
      <c r="B15" s="51">
        <v>1.0273200000000001E-4</v>
      </c>
      <c r="C15" s="62">
        <v>14937.1</v>
      </c>
      <c r="D15" s="47">
        <v>0.85882899999999995</v>
      </c>
      <c r="E15" s="48">
        <v>0.66292899999999999</v>
      </c>
      <c r="G15" s="13">
        <v>37</v>
      </c>
      <c r="H15" s="52">
        <v>1.8693799999999999E-3</v>
      </c>
      <c r="I15" s="53">
        <v>17193.2</v>
      </c>
      <c r="J15" s="47">
        <v>0.14847199999999999</v>
      </c>
      <c r="K15" s="48">
        <v>0.64143799999999995</v>
      </c>
      <c r="M15">
        <v>2005</v>
      </c>
      <c r="N15" s="3">
        <f>popn!C15</f>
        <v>2242.5300000000002</v>
      </c>
    </row>
    <row r="16" spans="1:64" ht="15.6" x14ac:dyDescent="0.3">
      <c r="A16" s="13">
        <v>12</v>
      </c>
      <c r="B16" s="51">
        <v>4.7003399999999998E-4</v>
      </c>
      <c r="C16" s="53">
        <v>17188.3</v>
      </c>
      <c r="D16" s="47">
        <v>0.15562200000000001</v>
      </c>
      <c r="E16" s="48">
        <v>0.64163599999999998</v>
      </c>
      <c r="G16" s="13">
        <v>38</v>
      </c>
      <c r="H16" s="51">
        <v>5.0585400000000003E-4</v>
      </c>
      <c r="I16" s="53">
        <v>17185.2</v>
      </c>
      <c r="J16" s="47">
        <v>0.15138799999999999</v>
      </c>
      <c r="K16" s="48">
        <v>0.64168599999999998</v>
      </c>
      <c r="M16">
        <v>2006</v>
      </c>
      <c r="N16" s="3">
        <f>popn!C16</f>
        <v>2919.78</v>
      </c>
    </row>
    <row r="17" spans="1:64" ht="15.6" x14ac:dyDescent="0.3">
      <c r="A17" s="13">
        <v>13</v>
      </c>
      <c r="B17" s="55">
        <v>4.6779899999999999E-2</v>
      </c>
      <c r="C17" s="53">
        <v>17185.2</v>
      </c>
      <c r="D17" s="47">
        <v>0.15138799999999999</v>
      </c>
      <c r="E17" s="48">
        <v>0.64168599999999998</v>
      </c>
      <c r="G17" s="13">
        <v>39</v>
      </c>
      <c r="H17" s="52">
        <v>2.2167900000000002E-3</v>
      </c>
      <c r="I17" s="53">
        <v>17191.3</v>
      </c>
      <c r="J17" s="47">
        <v>0.163325</v>
      </c>
      <c r="K17" s="48">
        <v>0.64153099999999996</v>
      </c>
      <c r="M17">
        <v>2007</v>
      </c>
      <c r="N17" s="3">
        <f>popn!C17</f>
        <v>3179.9</v>
      </c>
    </row>
    <row r="18" spans="1:64" ht="15.6" x14ac:dyDescent="0.3">
      <c r="A18" s="13">
        <v>14</v>
      </c>
      <c r="B18" s="55">
        <v>1.56851E-2</v>
      </c>
      <c r="C18" s="53">
        <v>17190.2</v>
      </c>
      <c r="D18" s="47">
        <v>0.13286500000000001</v>
      </c>
      <c r="E18" s="48">
        <v>0.64154599999999995</v>
      </c>
      <c r="G18" s="13">
        <v>40</v>
      </c>
      <c r="H18" s="52">
        <v>1.0255500000000001E-3</v>
      </c>
      <c r="I18" s="53">
        <v>17196.2</v>
      </c>
      <c r="J18" s="47">
        <v>0.154556</v>
      </c>
      <c r="K18" s="48">
        <v>0.64139999999999997</v>
      </c>
      <c r="M18">
        <v>2008</v>
      </c>
      <c r="N18" s="3">
        <f>popn!C18</f>
        <v>3481.95</v>
      </c>
    </row>
    <row r="19" spans="1:64" ht="15.6" x14ac:dyDescent="0.3">
      <c r="A19" s="13">
        <v>15</v>
      </c>
      <c r="B19" s="52">
        <v>1.4620499999999999E-3</v>
      </c>
      <c r="C19" s="53">
        <v>17191.3</v>
      </c>
      <c r="D19" s="47">
        <v>0.163325</v>
      </c>
      <c r="E19" s="48">
        <v>0.64153099999999996</v>
      </c>
      <c r="G19" s="13">
        <v>41</v>
      </c>
      <c r="H19" s="52">
        <v>1.32226E-3</v>
      </c>
      <c r="I19" s="53">
        <v>17188.3</v>
      </c>
      <c r="J19" s="47">
        <v>0.15562200000000001</v>
      </c>
      <c r="K19" s="48">
        <v>0.64163599999999998</v>
      </c>
      <c r="M19">
        <v>2009</v>
      </c>
      <c r="N19" s="3">
        <f>popn!C19</f>
        <v>3629.71</v>
      </c>
    </row>
    <row r="20" spans="1:64" ht="15.6" x14ac:dyDescent="0.3">
      <c r="A20" s="13">
        <v>16</v>
      </c>
      <c r="B20" s="51">
        <v>2.1646600000000001E-4</v>
      </c>
      <c r="C20" s="53">
        <v>17185.2</v>
      </c>
      <c r="D20" s="47">
        <v>0.15138799999999999</v>
      </c>
      <c r="E20" s="48">
        <v>0.64168599999999998</v>
      </c>
      <c r="G20" s="13">
        <v>42</v>
      </c>
      <c r="H20" s="59">
        <v>114.587</v>
      </c>
      <c r="I20" s="53">
        <v>17194.7</v>
      </c>
      <c r="J20" s="47">
        <v>0.15251300000000001</v>
      </c>
      <c r="K20" s="48">
        <v>0.64103699999999997</v>
      </c>
      <c r="M20">
        <v>2010</v>
      </c>
      <c r="N20" s="3">
        <f>popn!C20</f>
        <v>3467.5</v>
      </c>
    </row>
    <row r="21" spans="1:64" ht="15.6" x14ac:dyDescent="0.3">
      <c r="A21" s="13">
        <v>17</v>
      </c>
      <c r="B21" s="52">
        <v>2.8521699999999998E-3</v>
      </c>
      <c r="C21" s="53">
        <v>17193.2</v>
      </c>
      <c r="D21" s="47">
        <v>0.14847199999999999</v>
      </c>
      <c r="E21" s="48">
        <v>0.64143799999999995</v>
      </c>
      <c r="G21" s="13">
        <v>43</v>
      </c>
      <c r="H21" s="58">
        <v>4.04372E-5</v>
      </c>
      <c r="I21" s="53">
        <v>17188.3</v>
      </c>
      <c r="J21" s="47">
        <v>0.15951399999999999</v>
      </c>
      <c r="K21" s="48">
        <v>0.64157600000000004</v>
      </c>
      <c r="M21">
        <v>2011</v>
      </c>
      <c r="N21" s="3">
        <f>popn!C21</f>
        <v>3325.76</v>
      </c>
    </row>
    <row r="22" spans="1:64" ht="15.6" x14ac:dyDescent="0.3">
      <c r="A22" s="13">
        <v>18</v>
      </c>
      <c r="B22" s="52">
        <v>8.9382200000000002E-3</v>
      </c>
      <c r="C22" s="53">
        <v>17185.2</v>
      </c>
      <c r="D22" s="47">
        <v>0.15138799999999999</v>
      </c>
      <c r="E22" s="48">
        <v>0.64168599999999998</v>
      </c>
      <c r="G22" s="13">
        <v>44</v>
      </c>
      <c r="H22" s="52">
        <v>2.4244000000000002E-3</v>
      </c>
      <c r="I22" s="53">
        <v>17185.2</v>
      </c>
      <c r="J22" s="47">
        <v>0.15138799999999999</v>
      </c>
      <c r="K22" s="48">
        <v>0.64168599999999998</v>
      </c>
      <c r="M22">
        <v>2012</v>
      </c>
      <c r="N22" s="3">
        <f>popn!C22</f>
        <v>3352.46</v>
      </c>
    </row>
    <row r="23" spans="1:64" ht="15.6" x14ac:dyDescent="0.3">
      <c r="A23" s="13">
        <v>19</v>
      </c>
      <c r="B23" s="52">
        <v>1.4995500000000001E-3</v>
      </c>
      <c r="C23" s="53">
        <v>17196.2</v>
      </c>
      <c r="D23" s="47">
        <v>0.154556</v>
      </c>
      <c r="E23" s="48">
        <v>0.64139999999999997</v>
      </c>
      <c r="G23" s="13">
        <v>45</v>
      </c>
      <c r="H23" s="51">
        <v>6.1906899999999998E-4</v>
      </c>
      <c r="I23" s="53">
        <v>17188.3</v>
      </c>
      <c r="J23" s="47">
        <v>0.15951399999999999</v>
      </c>
      <c r="K23" s="48">
        <v>0.64157600000000004</v>
      </c>
      <c r="M23">
        <v>2013</v>
      </c>
      <c r="N23" s="3">
        <f>popn!C23</f>
        <v>3057.18</v>
      </c>
    </row>
    <row r="24" spans="1:64" ht="15.6" x14ac:dyDescent="0.3">
      <c r="A24" s="13">
        <v>20</v>
      </c>
      <c r="B24" s="52">
        <v>8.4798900000000003E-3</v>
      </c>
      <c r="C24" s="62">
        <v>14960.4</v>
      </c>
      <c r="D24" s="47">
        <v>0.10816099999999999</v>
      </c>
      <c r="E24" s="48">
        <v>0.63574299999999995</v>
      </c>
      <c r="G24" s="13">
        <v>46</v>
      </c>
      <c r="H24" s="52">
        <v>1.18081E-3</v>
      </c>
      <c r="I24" s="62">
        <v>14953.4</v>
      </c>
      <c r="J24" s="47">
        <v>0.108871</v>
      </c>
      <c r="K24" s="48">
        <v>0.63602999999999998</v>
      </c>
      <c r="M24">
        <v>2014</v>
      </c>
      <c r="N24" s="3">
        <f>popn!C24</f>
        <v>2603.08</v>
      </c>
    </row>
    <row r="25" spans="1:64" ht="15.6" x14ac:dyDescent="0.3">
      <c r="A25" s="13">
        <v>21</v>
      </c>
      <c r="B25" s="52">
        <v>2.1758400000000001E-3</v>
      </c>
      <c r="C25" s="53">
        <v>17191.3</v>
      </c>
      <c r="D25" s="47">
        <v>0.163326</v>
      </c>
      <c r="E25" s="48">
        <v>0.64153099999999996</v>
      </c>
      <c r="G25" s="13">
        <v>47</v>
      </c>
      <c r="H25" s="55">
        <v>1.04881E-2</v>
      </c>
      <c r="I25" s="62">
        <v>14779.4</v>
      </c>
      <c r="J25" s="46">
        <v>9.8006599999999999E-2</v>
      </c>
      <c r="K25" s="48">
        <v>0.63552399999999998</v>
      </c>
      <c r="M25">
        <v>2015</v>
      </c>
      <c r="N25" s="3">
        <f>popn!C25</f>
        <v>2138.21</v>
      </c>
    </row>
    <row r="26" spans="1:64" ht="15.6" x14ac:dyDescent="0.3">
      <c r="A26" s="13">
        <v>22</v>
      </c>
      <c r="B26" s="52">
        <v>3.1021099999999999E-3</v>
      </c>
      <c r="C26" s="53">
        <v>17191.3</v>
      </c>
      <c r="D26" s="47">
        <v>0.163325</v>
      </c>
      <c r="E26" s="48">
        <v>0.64153099999999996</v>
      </c>
      <c r="G26" s="13">
        <v>48</v>
      </c>
      <c r="H26" s="51">
        <v>1.5685800000000001E-4</v>
      </c>
      <c r="I26" s="53">
        <v>17190.2</v>
      </c>
      <c r="J26" s="47">
        <v>0.13286500000000001</v>
      </c>
      <c r="K26" s="48">
        <v>0.64154599999999995</v>
      </c>
      <c r="M26">
        <v>2016</v>
      </c>
      <c r="N26" s="3">
        <f>popn!C26</f>
        <v>1663.42</v>
      </c>
    </row>
    <row r="27" spans="1:64" ht="15.6" x14ac:dyDescent="0.3">
      <c r="A27" s="13">
        <v>23</v>
      </c>
      <c r="B27" s="51">
        <v>4.23669E-4</v>
      </c>
      <c r="C27" s="53">
        <v>17191.3</v>
      </c>
      <c r="D27" s="47">
        <v>0.163325</v>
      </c>
      <c r="E27" s="48">
        <v>0.64153099999999996</v>
      </c>
      <c r="G27" s="13">
        <v>49</v>
      </c>
      <c r="H27" s="52">
        <v>3.1388000000000002E-3</v>
      </c>
      <c r="I27" s="53">
        <v>17193.3</v>
      </c>
      <c r="J27" s="47">
        <v>0.14071500000000001</v>
      </c>
      <c r="K27" s="48">
        <v>0.64149699999999998</v>
      </c>
      <c r="M27">
        <v>2017</v>
      </c>
      <c r="N27" s="3">
        <f>popn!C27</f>
        <v>1192.06</v>
      </c>
    </row>
    <row r="28" spans="1:64" ht="15.6" x14ac:dyDescent="0.3">
      <c r="A28" s="13">
        <v>24</v>
      </c>
      <c r="B28" s="60">
        <v>1.17007E-2</v>
      </c>
      <c r="C28" s="53">
        <v>17190.099999999999</v>
      </c>
      <c r="D28" s="47">
        <v>0.13286500000000001</v>
      </c>
      <c r="E28" s="48">
        <v>0.64154599999999995</v>
      </c>
      <c r="G28" s="14">
        <v>50</v>
      </c>
      <c r="H28" s="57">
        <v>1.51775E-3</v>
      </c>
      <c r="I28" s="54">
        <v>17185.2</v>
      </c>
      <c r="J28" s="49">
        <v>0.15138799999999999</v>
      </c>
      <c r="K28" s="50">
        <v>0.64168599999999998</v>
      </c>
    </row>
    <row r="29" spans="1:64" ht="15.6" x14ac:dyDescent="0.3">
      <c r="A29" s="14">
        <v>25</v>
      </c>
      <c r="B29" s="61">
        <v>9.98463E-5</v>
      </c>
      <c r="C29" s="54">
        <v>17193.2</v>
      </c>
      <c r="D29" s="49">
        <v>0.14847199999999999</v>
      </c>
      <c r="E29" s="50">
        <v>0.64143799999999995</v>
      </c>
    </row>
    <row r="30" spans="1:64" x14ac:dyDescent="0.25">
      <c r="N30" t="s">
        <v>190</v>
      </c>
    </row>
    <row r="31" spans="1:64" ht="15.6" x14ac:dyDescent="0.3">
      <c r="G31" s="43">
        <v>3</v>
      </c>
      <c r="H31">
        <v>14569</v>
      </c>
    </row>
    <row r="32" spans="1:64" ht="15.6" x14ac:dyDescent="0.3">
      <c r="G32" s="43">
        <v>14</v>
      </c>
      <c r="N32" s="44" t="s">
        <v>174</v>
      </c>
      <c r="O32">
        <v>1</v>
      </c>
      <c r="P32">
        <v>2</v>
      </c>
      <c r="Q32">
        <v>3</v>
      </c>
      <c r="R32">
        <v>4</v>
      </c>
      <c r="S32">
        <v>5</v>
      </c>
      <c r="T32">
        <v>6</v>
      </c>
      <c r="U32">
        <v>7</v>
      </c>
      <c r="V32">
        <v>8</v>
      </c>
      <c r="W32">
        <v>9</v>
      </c>
      <c r="X32">
        <v>10</v>
      </c>
      <c r="Y32">
        <v>11</v>
      </c>
      <c r="Z32">
        <v>12</v>
      </c>
      <c r="AA32">
        <v>13</v>
      </c>
      <c r="AB32">
        <v>14</v>
      </c>
      <c r="AC32">
        <v>15</v>
      </c>
      <c r="AD32">
        <v>16</v>
      </c>
      <c r="AE32">
        <v>17</v>
      </c>
      <c r="AF32">
        <v>18</v>
      </c>
      <c r="AG32">
        <v>19</v>
      </c>
      <c r="AH32">
        <v>20</v>
      </c>
      <c r="AI32">
        <v>21</v>
      </c>
      <c r="AJ32">
        <v>22</v>
      </c>
      <c r="AK32">
        <v>23</v>
      </c>
      <c r="AL32">
        <v>24</v>
      </c>
      <c r="AM32">
        <v>25</v>
      </c>
      <c r="AN32">
        <v>26</v>
      </c>
      <c r="AO32">
        <v>27</v>
      </c>
      <c r="AP32">
        <v>28</v>
      </c>
      <c r="AQ32">
        <v>29</v>
      </c>
      <c r="AR32">
        <v>30</v>
      </c>
      <c r="AS32">
        <v>31</v>
      </c>
      <c r="AT32">
        <v>32</v>
      </c>
      <c r="AU32">
        <v>33</v>
      </c>
      <c r="AV32">
        <v>34</v>
      </c>
      <c r="AW32">
        <v>35</v>
      </c>
      <c r="AX32">
        <v>36</v>
      </c>
      <c r="AY32">
        <v>37</v>
      </c>
      <c r="AZ32">
        <v>38</v>
      </c>
      <c r="BA32">
        <v>39</v>
      </c>
      <c r="BB32">
        <v>40</v>
      </c>
      <c r="BC32">
        <v>41</v>
      </c>
      <c r="BD32">
        <v>42</v>
      </c>
      <c r="BE32">
        <v>43</v>
      </c>
      <c r="BF32">
        <v>44</v>
      </c>
      <c r="BG32">
        <v>45</v>
      </c>
      <c r="BH32">
        <v>46</v>
      </c>
      <c r="BI32">
        <v>47</v>
      </c>
      <c r="BJ32">
        <v>48</v>
      </c>
      <c r="BK32">
        <v>49</v>
      </c>
      <c r="BL32">
        <v>50</v>
      </c>
    </row>
    <row r="33" spans="7:14" x14ac:dyDescent="0.25">
      <c r="G33" s="63">
        <v>43</v>
      </c>
      <c r="M33">
        <v>1994</v>
      </c>
      <c r="N33" s="3">
        <f>popn!C78</f>
        <v>0.48218</v>
      </c>
    </row>
    <row r="34" spans="7:14" x14ac:dyDescent="0.25">
      <c r="M34">
        <v>1995</v>
      </c>
      <c r="N34" s="3">
        <f>popn!C79</f>
        <v>0.58213800000000004</v>
      </c>
    </row>
    <row r="35" spans="7:14" x14ac:dyDescent="0.25">
      <c r="M35">
        <v>1996</v>
      </c>
      <c r="N35" s="3">
        <f>popn!C80</f>
        <v>0.37142900000000001</v>
      </c>
    </row>
    <row r="36" spans="7:14" x14ac:dyDescent="0.25">
      <c r="M36">
        <v>1997</v>
      </c>
      <c r="N36" s="3">
        <f>popn!C81</f>
        <v>0.65533600000000003</v>
      </c>
    </row>
    <row r="37" spans="7:14" x14ac:dyDescent="0.25">
      <c r="M37">
        <v>1998</v>
      </c>
      <c r="N37" s="3">
        <f>popn!C82</f>
        <v>0.90834199999999998</v>
      </c>
    </row>
    <row r="38" spans="7:14" x14ac:dyDescent="0.25">
      <c r="M38">
        <v>1999</v>
      </c>
      <c r="N38" s="3">
        <f>popn!C83</f>
        <v>1.7003999999999999</v>
      </c>
    </row>
    <row r="39" spans="7:14" x14ac:dyDescent="0.25">
      <c r="M39">
        <v>2000</v>
      </c>
      <c r="N39" s="3">
        <f>popn!C84</f>
        <v>0.974661</v>
      </c>
    </row>
    <row r="40" spans="7:14" x14ac:dyDescent="0.25">
      <c r="M40">
        <v>2001</v>
      </c>
      <c r="N40" s="3">
        <f>popn!C85</f>
        <v>0.72123000000000004</v>
      </c>
    </row>
    <row r="41" spans="7:14" x14ac:dyDescent="0.25">
      <c r="M41">
        <v>2002</v>
      </c>
      <c r="N41" s="3">
        <f>popn!C86</f>
        <v>0.597688</v>
      </c>
    </row>
    <row r="42" spans="7:14" x14ac:dyDescent="0.25">
      <c r="M42">
        <v>2003</v>
      </c>
      <c r="N42" s="3">
        <f>popn!C87</f>
        <v>0.30681599999999998</v>
      </c>
    </row>
    <row r="43" spans="7:14" x14ac:dyDescent="0.25">
      <c r="M43">
        <v>2004</v>
      </c>
      <c r="N43" s="3">
        <f>popn!C88</f>
        <v>0.222633</v>
      </c>
    </row>
    <row r="44" spans="7:14" x14ac:dyDescent="0.25">
      <c r="M44">
        <v>2005</v>
      </c>
      <c r="N44" s="3">
        <f>popn!C89</f>
        <v>0.17502799999999999</v>
      </c>
    </row>
    <row r="45" spans="7:14" x14ac:dyDescent="0.25">
      <c r="M45">
        <v>2006</v>
      </c>
      <c r="N45" s="3">
        <f>popn!C90</f>
        <v>0.17114099999999999</v>
      </c>
    </row>
    <row r="46" spans="7:14" x14ac:dyDescent="0.25">
      <c r="M46">
        <v>2007</v>
      </c>
      <c r="N46" s="3">
        <f>popn!C91</f>
        <v>0.15474599999999999</v>
      </c>
    </row>
    <row r="47" spans="7:14" x14ac:dyDescent="0.25">
      <c r="M47">
        <v>2008</v>
      </c>
      <c r="N47" s="3">
        <f>popn!C92</f>
        <v>0.149644</v>
      </c>
    </row>
    <row r="48" spans="7:14" x14ac:dyDescent="0.25">
      <c r="M48">
        <v>2009</v>
      </c>
      <c r="N48" s="3">
        <f>popn!C93</f>
        <v>0.15889800000000001</v>
      </c>
    </row>
    <row r="49" spans="13:14" x14ac:dyDescent="0.25">
      <c r="M49">
        <v>2010</v>
      </c>
      <c r="N49" s="3">
        <f>popn!C94</f>
        <v>0.20425499999999999</v>
      </c>
    </row>
    <row r="50" spans="13:14" x14ac:dyDescent="0.25">
      <c r="M50">
        <v>2011</v>
      </c>
      <c r="N50" s="3">
        <f>popn!C95</f>
        <v>0.16115199999999999</v>
      </c>
    </row>
    <row r="51" spans="13:14" x14ac:dyDescent="0.25">
      <c r="M51">
        <v>2012</v>
      </c>
      <c r="N51" s="3">
        <f>popn!C96</f>
        <v>0.19770699999999999</v>
      </c>
    </row>
    <row r="52" spans="13:14" x14ac:dyDescent="0.25">
      <c r="M52">
        <v>2013</v>
      </c>
      <c r="N52" s="3">
        <f>popn!C97</f>
        <v>0.196441</v>
      </c>
    </row>
    <row r="53" spans="13:14" x14ac:dyDescent="0.25">
      <c r="M53">
        <v>2014</v>
      </c>
      <c r="N53" s="3">
        <f>popn!C98</f>
        <v>0.27461000000000002</v>
      </c>
    </row>
    <row r="54" spans="13:14" x14ac:dyDescent="0.25">
      <c r="M54">
        <v>2015</v>
      </c>
      <c r="N54" s="3">
        <f>popn!C99</f>
        <v>0.245806</v>
      </c>
    </row>
    <row r="55" spans="13:14" x14ac:dyDescent="0.25">
      <c r="M55">
        <v>2016</v>
      </c>
      <c r="N55" s="3">
        <f>popn!C100</f>
        <v>0.26872200000000002</v>
      </c>
    </row>
    <row r="56" spans="13:14" x14ac:dyDescent="0.25">
      <c r="M56">
        <v>2017</v>
      </c>
      <c r="N56" s="3">
        <f>popn!C101</f>
        <v>0.79179500000000003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6"/>
  <sheetViews>
    <sheetView tabSelected="1" topLeftCell="A10" workbookViewId="0">
      <selection activeCell="C32" sqref="C32"/>
    </sheetView>
  </sheetViews>
  <sheetFormatPr defaultRowHeight="13.2" x14ac:dyDescent="0.25"/>
  <cols>
    <col min="2" max="2" width="13.44140625" bestFit="1" customWidth="1"/>
    <col min="3" max="3" width="9.44140625" bestFit="1" customWidth="1"/>
    <col min="6" max="6" width="2.77734375" customWidth="1"/>
    <col min="8" max="8" width="13.44140625" bestFit="1" customWidth="1"/>
    <col min="9" max="9" width="9.44140625" bestFit="1" customWidth="1"/>
  </cols>
  <sheetData>
    <row r="1" spans="1:64" x14ac:dyDescent="0.25">
      <c r="A1" s="8" t="s">
        <v>183</v>
      </c>
      <c r="N1" t="s">
        <v>189</v>
      </c>
    </row>
    <row r="3" spans="1:64" ht="15.6" x14ac:dyDescent="0.3">
      <c r="A3" s="40" t="s">
        <v>184</v>
      </c>
      <c r="B3" s="38" t="s">
        <v>185</v>
      </c>
      <c r="C3" s="34" t="s">
        <v>186</v>
      </c>
      <c r="D3" s="34" t="s">
        <v>188</v>
      </c>
      <c r="E3" s="42" t="s">
        <v>187</v>
      </c>
      <c r="G3" s="40" t="s">
        <v>184</v>
      </c>
      <c r="H3" s="38" t="s">
        <v>185</v>
      </c>
      <c r="I3" s="34" t="s">
        <v>186</v>
      </c>
      <c r="J3" s="34" t="s">
        <v>188</v>
      </c>
      <c r="K3" s="42" t="s">
        <v>187</v>
      </c>
      <c r="N3" s="44" t="s">
        <v>174</v>
      </c>
      <c r="O3">
        <v>1</v>
      </c>
      <c r="P3">
        <v>2</v>
      </c>
      <c r="Q3">
        <v>3</v>
      </c>
      <c r="R3">
        <v>4</v>
      </c>
      <c r="S3">
        <v>5</v>
      </c>
      <c r="T3">
        <v>6</v>
      </c>
      <c r="U3">
        <v>7</v>
      </c>
      <c r="V3">
        <v>8</v>
      </c>
      <c r="W3">
        <v>9</v>
      </c>
      <c r="X3">
        <v>10</v>
      </c>
      <c r="Y3">
        <v>11</v>
      </c>
      <c r="Z3">
        <v>12</v>
      </c>
      <c r="AA3">
        <v>13</v>
      </c>
      <c r="AB3">
        <v>14</v>
      </c>
      <c r="AC3">
        <v>15</v>
      </c>
      <c r="AD3">
        <v>16</v>
      </c>
      <c r="AE3">
        <v>17</v>
      </c>
      <c r="AF3">
        <v>18</v>
      </c>
      <c r="AG3">
        <v>19</v>
      </c>
      <c r="AH3">
        <v>20</v>
      </c>
      <c r="AI3">
        <v>21</v>
      </c>
      <c r="AJ3">
        <v>22</v>
      </c>
      <c r="AK3">
        <v>23</v>
      </c>
      <c r="AL3">
        <v>24</v>
      </c>
      <c r="AM3">
        <v>25</v>
      </c>
      <c r="AN3">
        <v>26</v>
      </c>
      <c r="AO3">
        <v>27</v>
      </c>
      <c r="AP3">
        <v>28</v>
      </c>
      <c r="AQ3">
        <v>29</v>
      </c>
      <c r="AR3">
        <v>30</v>
      </c>
      <c r="AS3">
        <v>31</v>
      </c>
      <c r="AT3">
        <v>32</v>
      </c>
      <c r="AU3">
        <v>33</v>
      </c>
      <c r="AV3">
        <v>34</v>
      </c>
      <c r="AW3">
        <v>35</v>
      </c>
      <c r="AX3">
        <v>36</v>
      </c>
      <c r="AY3">
        <v>37</v>
      </c>
      <c r="AZ3">
        <v>38</v>
      </c>
      <c r="BA3">
        <v>39</v>
      </c>
      <c r="BB3">
        <v>40</v>
      </c>
      <c r="BC3">
        <v>41</v>
      </c>
      <c r="BD3">
        <v>42</v>
      </c>
      <c r="BE3">
        <v>43</v>
      </c>
      <c r="BF3">
        <v>44</v>
      </c>
      <c r="BG3">
        <v>45</v>
      </c>
      <c r="BH3">
        <v>46</v>
      </c>
      <c r="BI3">
        <v>47</v>
      </c>
      <c r="BJ3">
        <v>48</v>
      </c>
      <c r="BK3">
        <v>49</v>
      </c>
      <c r="BL3">
        <v>50</v>
      </c>
    </row>
    <row r="4" spans="1:64" ht="15.6" x14ac:dyDescent="0.3">
      <c r="A4" s="41" t="s">
        <v>174</v>
      </c>
      <c r="B4" s="78">
        <v>3.8382799999999999E-3</v>
      </c>
      <c r="C4" s="75">
        <v>14569.7</v>
      </c>
      <c r="D4" s="76">
        <v>0.79179500000000003</v>
      </c>
      <c r="E4" s="77">
        <v>0.66227400000000003</v>
      </c>
      <c r="G4" s="41">
        <v>26</v>
      </c>
      <c r="H4" s="68">
        <v>1.3388499999999999E-3</v>
      </c>
      <c r="I4" s="65">
        <v>14572.7</v>
      </c>
      <c r="J4" s="66">
        <v>0.789493</v>
      </c>
      <c r="K4" s="67">
        <v>0.66230199999999995</v>
      </c>
      <c r="M4">
        <v>1994</v>
      </c>
      <c r="N4" s="3">
        <f>popn!C4</f>
        <v>1072.3599999999999</v>
      </c>
      <c r="O4">
        <v>3961.4</v>
      </c>
      <c r="P4">
        <v>1079</v>
      </c>
      <c r="Q4">
        <v>3952.04</v>
      </c>
      <c r="R4">
        <v>3909.73</v>
      </c>
      <c r="S4">
        <v>4119.8</v>
      </c>
      <c r="T4">
        <v>1078.81</v>
      </c>
      <c r="U4">
        <v>1079</v>
      </c>
      <c r="V4">
        <v>1059.8399999999999</v>
      </c>
      <c r="W4">
        <v>1079</v>
      </c>
      <c r="X4">
        <v>3967.36</v>
      </c>
      <c r="Y4">
        <v>1072.3599999999999</v>
      </c>
      <c r="Z4">
        <v>1072.3599999999999</v>
      </c>
      <c r="AA4">
        <v>1072.3599999999999</v>
      </c>
      <c r="AB4">
        <v>1079</v>
      </c>
      <c r="AC4">
        <v>1075.19</v>
      </c>
      <c r="AD4">
        <v>3982.12</v>
      </c>
      <c r="AE4">
        <v>4016.64</v>
      </c>
      <c r="AF4">
        <v>4206.8900000000003</v>
      </c>
      <c r="AG4">
        <v>1075.19</v>
      </c>
      <c r="AH4">
        <v>3909.73</v>
      </c>
      <c r="AI4">
        <v>3961.4</v>
      </c>
      <c r="AJ4">
        <v>4037.74</v>
      </c>
      <c r="AK4">
        <v>4016.64</v>
      </c>
      <c r="AL4">
        <v>3961.4</v>
      </c>
      <c r="AM4">
        <v>3961.4</v>
      </c>
      <c r="AN4">
        <v>1072.17</v>
      </c>
      <c r="AO4">
        <v>1072.3599999999999</v>
      </c>
      <c r="AP4">
        <v>1083.3900000000001</v>
      </c>
      <c r="AQ4">
        <v>1072.3599999999999</v>
      </c>
      <c r="AR4">
        <v>3982.13</v>
      </c>
      <c r="AS4">
        <v>1072.3599999999999</v>
      </c>
      <c r="AT4">
        <v>1072.3599999999999</v>
      </c>
      <c r="AU4">
        <v>1081.3399999999999</v>
      </c>
      <c r="AV4">
        <v>1072.3599999999999</v>
      </c>
      <c r="AW4">
        <v>3909.73</v>
      </c>
      <c r="AX4">
        <v>1068.3</v>
      </c>
      <c r="AY4">
        <v>1079.1300000000001</v>
      </c>
      <c r="AZ4">
        <v>1090.52</v>
      </c>
      <c r="BA4">
        <v>1072.17</v>
      </c>
      <c r="BB4">
        <v>1072.3599999999999</v>
      </c>
      <c r="BC4">
        <v>3982.13</v>
      </c>
      <c r="BD4">
        <v>3909.73</v>
      </c>
      <c r="BE4">
        <v>3961.41</v>
      </c>
      <c r="BF4">
        <v>4036.08</v>
      </c>
      <c r="BG4">
        <v>1079</v>
      </c>
      <c r="BH4">
        <v>1078.6600000000001</v>
      </c>
      <c r="BI4">
        <v>3909.73</v>
      </c>
      <c r="BJ4">
        <v>3961.4</v>
      </c>
      <c r="BK4">
        <v>1079.1300000000001</v>
      </c>
      <c r="BL4">
        <v>1066.3699999999999</v>
      </c>
    </row>
    <row r="5" spans="1:64" ht="15.6" x14ac:dyDescent="0.3">
      <c r="A5" s="13">
        <v>1</v>
      </c>
      <c r="B5" s="68">
        <v>2.4533900000000002E-3</v>
      </c>
      <c r="C5" s="65">
        <v>14774.9</v>
      </c>
      <c r="D5" s="66">
        <v>0.114965</v>
      </c>
      <c r="E5" s="67">
        <v>0.63574799999999998</v>
      </c>
      <c r="G5" s="13">
        <v>27</v>
      </c>
      <c r="H5" s="68">
        <v>2.8273199999999999E-3</v>
      </c>
      <c r="I5" s="65">
        <v>14569.7</v>
      </c>
      <c r="J5" s="66">
        <v>0.79179500000000003</v>
      </c>
      <c r="K5" s="67">
        <v>0.66227400000000003</v>
      </c>
      <c r="M5">
        <v>1995</v>
      </c>
      <c r="N5" s="3">
        <f>popn!C5</f>
        <v>1001.23</v>
      </c>
      <c r="O5">
        <v>3768.28</v>
      </c>
      <c r="P5">
        <v>1011.29</v>
      </c>
      <c r="Q5">
        <v>3763.3</v>
      </c>
      <c r="R5">
        <v>3721.77</v>
      </c>
      <c r="S5">
        <v>3905.82</v>
      </c>
      <c r="T5">
        <v>1011.43</v>
      </c>
      <c r="U5">
        <v>1011.29</v>
      </c>
      <c r="V5">
        <v>997.64</v>
      </c>
      <c r="W5">
        <v>1011.29</v>
      </c>
      <c r="X5">
        <v>3781.8</v>
      </c>
      <c r="Y5">
        <v>1001.23</v>
      </c>
      <c r="Z5">
        <v>1001.23</v>
      </c>
      <c r="AA5">
        <v>1001.23</v>
      </c>
      <c r="AB5">
        <v>1011.29</v>
      </c>
      <c r="AC5">
        <v>1009.21</v>
      </c>
      <c r="AD5">
        <v>3787.86</v>
      </c>
      <c r="AE5">
        <v>3827.13</v>
      </c>
      <c r="AF5">
        <v>3919.95</v>
      </c>
      <c r="AG5">
        <v>1009.21</v>
      </c>
      <c r="AH5">
        <v>3721.77</v>
      </c>
      <c r="AI5">
        <v>3768.28</v>
      </c>
      <c r="AJ5">
        <v>3847.05</v>
      </c>
      <c r="AK5">
        <v>3827.13</v>
      </c>
      <c r="AL5">
        <v>3768.28</v>
      </c>
      <c r="AM5">
        <v>3768.28</v>
      </c>
      <c r="AN5">
        <v>1001.15</v>
      </c>
      <c r="AO5">
        <v>1001.23</v>
      </c>
      <c r="AP5">
        <v>1002.95</v>
      </c>
      <c r="AQ5">
        <v>1001.23</v>
      </c>
      <c r="AR5">
        <v>3787.86</v>
      </c>
      <c r="AS5">
        <v>1001.23</v>
      </c>
      <c r="AT5">
        <v>1001.23</v>
      </c>
      <c r="AU5">
        <v>1002.42</v>
      </c>
      <c r="AV5">
        <v>1001.23</v>
      </c>
      <c r="AW5">
        <v>3721.77</v>
      </c>
      <c r="AX5">
        <v>999.04300000000001</v>
      </c>
      <c r="AY5">
        <v>1011.38</v>
      </c>
      <c r="AZ5">
        <v>1012.84</v>
      </c>
      <c r="BA5">
        <v>1001.15</v>
      </c>
      <c r="BB5">
        <v>1001.23</v>
      </c>
      <c r="BC5">
        <v>3787.86</v>
      </c>
      <c r="BD5">
        <v>3721.77</v>
      </c>
      <c r="BE5">
        <v>3768.28</v>
      </c>
      <c r="BF5">
        <v>3768.38</v>
      </c>
      <c r="BG5">
        <v>1011.29</v>
      </c>
      <c r="BH5">
        <v>1000.45</v>
      </c>
      <c r="BI5">
        <v>3721.77</v>
      </c>
      <c r="BJ5">
        <v>3768.28</v>
      </c>
      <c r="BK5">
        <v>1011.38</v>
      </c>
      <c r="BL5">
        <v>998.625</v>
      </c>
    </row>
    <row r="6" spans="1:64" ht="15.6" x14ac:dyDescent="0.3">
      <c r="A6" s="13">
        <v>2</v>
      </c>
      <c r="B6" s="69">
        <v>4.6690099999999998E-4</v>
      </c>
      <c r="C6" s="65">
        <v>14587.3</v>
      </c>
      <c r="D6" s="66">
        <v>0.75882899999999998</v>
      </c>
      <c r="E6" s="67">
        <v>0.66165099999999999</v>
      </c>
      <c r="G6" s="13">
        <v>28</v>
      </c>
      <c r="H6" s="69">
        <v>5.0820699999999999E-4</v>
      </c>
      <c r="I6" s="65">
        <v>14573.4</v>
      </c>
      <c r="J6" s="66">
        <v>0.72526000000000002</v>
      </c>
      <c r="K6" s="67">
        <v>0.66220199999999996</v>
      </c>
      <c r="M6">
        <v>1996</v>
      </c>
      <c r="N6" s="3">
        <f>popn!C6</f>
        <v>1064.24</v>
      </c>
      <c r="O6">
        <v>4587.7</v>
      </c>
      <c r="P6">
        <v>1078.98</v>
      </c>
      <c r="Q6">
        <v>4595.26</v>
      </c>
      <c r="R6">
        <v>4542.7299999999996</v>
      </c>
      <c r="S6">
        <v>4808.2</v>
      </c>
      <c r="T6">
        <v>1079.42</v>
      </c>
      <c r="U6">
        <v>1078.98</v>
      </c>
      <c r="V6">
        <v>1066.79</v>
      </c>
      <c r="W6">
        <v>1078.98</v>
      </c>
      <c r="X6">
        <v>4626.76</v>
      </c>
      <c r="Y6">
        <v>1064.24</v>
      </c>
      <c r="Z6">
        <v>1064.24</v>
      </c>
      <c r="AA6">
        <v>1064.24</v>
      </c>
      <c r="AB6">
        <v>1078.98</v>
      </c>
      <c r="AC6">
        <v>1077.9000000000001</v>
      </c>
      <c r="AD6">
        <v>4610.47</v>
      </c>
      <c r="AE6">
        <v>4671.91</v>
      </c>
      <c r="AF6">
        <v>4797.3599999999997</v>
      </c>
      <c r="AG6">
        <v>1077.9000000000001</v>
      </c>
      <c r="AH6">
        <v>4542.7299999999996</v>
      </c>
      <c r="AI6">
        <v>4587.7</v>
      </c>
      <c r="AJ6">
        <v>4695.12</v>
      </c>
      <c r="AK6">
        <v>4671.91</v>
      </c>
      <c r="AL6">
        <v>4587.7</v>
      </c>
      <c r="AM6">
        <v>4587.71</v>
      </c>
      <c r="AN6">
        <v>1064.21</v>
      </c>
      <c r="AO6">
        <v>1064.24</v>
      </c>
      <c r="AP6">
        <v>1067.6500000000001</v>
      </c>
      <c r="AQ6">
        <v>1064.24</v>
      </c>
      <c r="AR6">
        <v>4610.4799999999996</v>
      </c>
      <c r="AS6">
        <v>1064.24</v>
      </c>
      <c r="AT6">
        <v>1064.24</v>
      </c>
      <c r="AU6">
        <v>1068.26</v>
      </c>
      <c r="AV6">
        <v>1064.24</v>
      </c>
      <c r="AW6">
        <v>4542.7299999999996</v>
      </c>
      <c r="AX6">
        <v>1063.1199999999999</v>
      </c>
      <c r="AY6">
        <v>1079.03</v>
      </c>
      <c r="AZ6">
        <v>1082.1500000000001</v>
      </c>
      <c r="BA6">
        <v>1064.21</v>
      </c>
      <c r="BB6">
        <v>1064.24</v>
      </c>
      <c r="BC6">
        <v>4610.4799999999996</v>
      </c>
      <c r="BD6">
        <v>4542.7299999999996</v>
      </c>
      <c r="BE6">
        <v>4587.71</v>
      </c>
      <c r="BF6">
        <v>4630.28</v>
      </c>
      <c r="BG6">
        <v>1078.98</v>
      </c>
      <c r="BH6">
        <v>1066.44</v>
      </c>
      <c r="BI6">
        <v>4542.7299999999996</v>
      </c>
      <c r="BJ6">
        <v>4587.7</v>
      </c>
      <c r="BK6">
        <v>1079.03</v>
      </c>
      <c r="BL6">
        <v>1063.8</v>
      </c>
    </row>
    <row r="7" spans="1:64" ht="15.6" x14ac:dyDescent="0.3">
      <c r="A7" s="13">
        <v>3</v>
      </c>
      <c r="B7" s="69">
        <v>9.2066100000000003E-4</v>
      </c>
      <c r="C7" s="65">
        <v>14789.2</v>
      </c>
      <c r="D7" s="66">
        <v>0.117067</v>
      </c>
      <c r="E7" s="67">
        <v>0.63548000000000004</v>
      </c>
      <c r="G7" s="13">
        <v>29</v>
      </c>
      <c r="H7" s="69">
        <v>1.20375E-4</v>
      </c>
      <c r="I7" s="65">
        <v>14569.7</v>
      </c>
      <c r="J7" s="66">
        <v>0.79179500000000003</v>
      </c>
      <c r="K7" s="67">
        <v>0.66227400000000003</v>
      </c>
      <c r="M7">
        <v>1997</v>
      </c>
      <c r="N7" s="3">
        <f>popn!C7</f>
        <v>1365.39</v>
      </c>
      <c r="O7">
        <v>6973.87</v>
      </c>
      <c r="P7">
        <v>1389.53</v>
      </c>
      <c r="Q7">
        <v>7002.48</v>
      </c>
      <c r="R7">
        <v>6922.59</v>
      </c>
      <c r="S7">
        <v>7365.27</v>
      </c>
      <c r="T7">
        <v>1389.77</v>
      </c>
      <c r="U7">
        <v>1389.53</v>
      </c>
      <c r="V7">
        <v>1374.04</v>
      </c>
      <c r="W7">
        <v>1389.53</v>
      </c>
      <c r="X7">
        <v>7059.5</v>
      </c>
      <c r="Y7">
        <v>1365.39</v>
      </c>
      <c r="Z7">
        <v>1365.39</v>
      </c>
      <c r="AA7">
        <v>1365.39</v>
      </c>
      <c r="AB7">
        <v>1389.53</v>
      </c>
      <c r="AC7">
        <v>1388.93</v>
      </c>
      <c r="AD7">
        <v>7006.05</v>
      </c>
      <c r="AE7">
        <v>7112.85</v>
      </c>
      <c r="AF7">
        <v>7332.87</v>
      </c>
      <c r="AG7">
        <v>1388.93</v>
      </c>
      <c r="AH7">
        <v>6922.59</v>
      </c>
      <c r="AI7">
        <v>6973.87</v>
      </c>
      <c r="AJ7">
        <v>7145.7</v>
      </c>
      <c r="AK7">
        <v>7112.84</v>
      </c>
      <c r="AL7">
        <v>6973.87</v>
      </c>
      <c r="AM7">
        <v>6973.88</v>
      </c>
      <c r="AN7">
        <v>1365.4</v>
      </c>
      <c r="AO7">
        <v>1365.39</v>
      </c>
      <c r="AP7">
        <v>1366.5</v>
      </c>
      <c r="AQ7">
        <v>1365.39</v>
      </c>
      <c r="AR7">
        <v>7006.05</v>
      </c>
      <c r="AS7">
        <v>1365.39</v>
      </c>
      <c r="AT7">
        <v>1365.39</v>
      </c>
      <c r="AU7">
        <v>1368.13</v>
      </c>
      <c r="AV7">
        <v>1365.39</v>
      </c>
      <c r="AW7">
        <v>6922.59</v>
      </c>
      <c r="AX7">
        <v>1364.82</v>
      </c>
      <c r="AY7">
        <v>1389.56</v>
      </c>
      <c r="AZ7">
        <v>1390.25</v>
      </c>
      <c r="BA7">
        <v>1365.4</v>
      </c>
      <c r="BB7">
        <v>1365.39</v>
      </c>
      <c r="BC7">
        <v>7006.06</v>
      </c>
      <c r="BD7">
        <v>6922.58</v>
      </c>
      <c r="BE7">
        <v>6973.88</v>
      </c>
      <c r="BF7">
        <v>7102.54</v>
      </c>
      <c r="BG7">
        <v>1389.53</v>
      </c>
      <c r="BH7">
        <v>1365.91</v>
      </c>
      <c r="BI7">
        <v>6922.59</v>
      </c>
      <c r="BJ7">
        <v>6973.87</v>
      </c>
      <c r="BK7">
        <v>1389.56</v>
      </c>
      <c r="BL7">
        <v>1366.49</v>
      </c>
    </row>
    <row r="8" spans="1:64" ht="15.6" x14ac:dyDescent="0.3">
      <c r="A8" s="13">
        <v>4</v>
      </c>
      <c r="B8" s="69">
        <v>7.9802400000000004E-4</v>
      </c>
      <c r="C8" s="65">
        <v>14777.7</v>
      </c>
      <c r="D8" s="66">
        <v>0.118932</v>
      </c>
      <c r="E8" s="67">
        <v>0.63566699999999998</v>
      </c>
      <c r="G8" s="13">
        <v>30</v>
      </c>
      <c r="H8" s="69">
        <v>7.5758800000000001E-4</v>
      </c>
      <c r="I8" s="65">
        <v>14777.6</v>
      </c>
      <c r="J8" s="66">
        <v>0.113562</v>
      </c>
      <c r="K8" s="67">
        <v>0.635764</v>
      </c>
      <c r="M8">
        <v>1998</v>
      </c>
      <c r="N8" s="3">
        <f>popn!C8</f>
        <v>908.149</v>
      </c>
      <c r="O8">
        <v>6882.65</v>
      </c>
      <c r="P8">
        <v>935.3</v>
      </c>
      <c r="Q8">
        <v>6917.57</v>
      </c>
      <c r="R8">
        <v>6833.44</v>
      </c>
      <c r="S8">
        <v>7316.56</v>
      </c>
      <c r="T8">
        <v>935.84100000000001</v>
      </c>
      <c r="U8">
        <v>935.3</v>
      </c>
      <c r="V8">
        <v>919.26099999999997</v>
      </c>
      <c r="W8">
        <v>935.3</v>
      </c>
      <c r="X8">
        <v>6980.54</v>
      </c>
      <c r="Y8">
        <v>908.149</v>
      </c>
      <c r="Z8">
        <v>908.15</v>
      </c>
      <c r="AA8">
        <v>908.149</v>
      </c>
      <c r="AB8">
        <v>935.3</v>
      </c>
      <c r="AC8">
        <v>934.87400000000002</v>
      </c>
      <c r="AD8">
        <v>6916.14</v>
      </c>
      <c r="AE8">
        <v>7032.49</v>
      </c>
      <c r="AF8">
        <v>7280.61</v>
      </c>
      <c r="AG8">
        <v>934.875</v>
      </c>
      <c r="AH8">
        <v>6833.44</v>
      </c>
      <c r="AI8">
        <v>6882.65</v>
      </c>
      <c r="AJ8">
        <v>7066.69</v>
      </c>
      <c r="AK8">
        <v>7032.49</v>
      </c>
      <c r="AL8">
        <v>6882.65</v>
      </c>
      <c r="AM8">
        <v>6882.66</v>
      </c>
      <c r="AN8">
        <v>908.15899999999999</v>
      </c>
      <c r="AO8">
        <v>908.149</v>
      </c>
      <c r="AP8">
        <v>907.96100000000001</v>
      </c>
      <c r="AQ8">
        <v>908.149</v>
      </c>
      <c r="AR8">
        <v>6916.14</v>
      </c>
      <c r="AS8">
        <v>908.149</v>
      </c>
      <c r="AT8">
        <v>908.149</v>
      </c>
      <c r="AU8">
        <v>909.77300000000002</v>
      </c>
      <c r="AV8">
        <v>908.149</v>
      </c>
      <c r="AW8">
        <v>6833.44</v>
      </c>
      <c r="AX8">
        <v>907.78</v>
      </c>
      <c r="AY8">
        <v>935.31200000000001</v>
      </c>
      <c r="AZ8">
        <v>934.64300000000003</v>
      </c>
      <c r="BA8">
        <v>908.15899999999999</v>
      </c>
      <c r="BB8">
        <v>908.149</v>
      </c>
      <c r="BC8">
        <v>6916.15</v>
      </c>
      <c r="BD8">
        <v>6833.44</v>
      </c>
      <c r="BE8">
        <v>6882.66</v>
      </c>
      <c r="BF8">
        <v>7042.95</v>
      </c>
      <c r="BG8">
        <v>935.3</v>
      </c>
      <c r="BH8">
        <v>907.58799999999997</v>
      </c>
      <c r="BI8">
        <v>6833.44</v>
      </c>
      <c r="BJ8">
        <v>6882.65</v>
      </c>
      <c r="BK8">
        <v>935.31200000000001</v>
      </c>
      <c r="BL8">
        <v>909.62900000000002</v>
      </c>
    </row>
    <row r="9" spans="1:64" ht="15.6" x14ac:dyDescent="0.3">
      <c r="A9" s="13">
        <v>5</v>
      </c>
      <c r="B9" s="69">
        <v>7.3361900000000002E-4</v>
      </c>
      <c r="C9" s="65">
        <v>14950.6</v>
      </c>
      <c r="D9" s="66">
        <v>0.115204</v>
      </c>
      <c r="E9" s="67">
        <v>0.63533600000000001</v>
      </c>
      <c r="G9" s="13">
        <v>31</v>
      </c>
      <c r="H9" s="69">
        <v>1.1538499999999999E-4</v>
      </c>
      <c r="I9" s="65">
        <v>14569.7</v>
      </c>
      <c r="J9" s="66">
        <v>0.79179500000000003</v>
      </c>
      <c r="K9" s="67">
        <v>0.66227400000000003</v>
      </c>
      <c r="M9">
        <v>1999</v>
      </c>
      <c r="N9" s="3">
        <f>popn!C9</f>
        <v>530.94899999999996</v>
      </c>
      <c r="O9">
        <v>6829.64</v>
      </c>
      <c r="P9">
        <v>562.63699999999994</v>
      </c>
      <c r="Q9">
        <v>6870.11</v>
      </c>
      <c r="R9">
        <v>6782.03</v>
      </c>
      <c r="S9">
        <v>7301.63</v>
      </c>
      <c r="T9">
        <v>563.50300000000004</v>
      </c>
      <c r="U9">
        <v>562.63699999999994</v>
      </c>
      <c r="V9">
        <v>544.41899999999998</v>
      </c>
      <c r="W9">
        <v>562.63699999999994</v>
      </c>
      <c r="X9">
        <v>6938.77</v>
      </c>
      <c r="Y9">
        <v>530.94899999999996</v>
      </c>
      <c r="Z9">
        <v>530.94899999999996</v>
      </c>
      <c r="AA9">
        <v>530.94899999999996</v>
      </c>
      <c r="AB9">
        <v>562.63699999999994</v>
      </c>
      <c r="AC9">
        <v>562.11900000000003</v>
      </c>
      <c r="AD9">
        <v>6864.49</v>
      </c>
      <c r="AE9">
        <v>6989.54</v>
      </c>
      <c r="AF9">
        <v>7276.14</v>
      </c>
      <c r="AG9">
        <v>562.11900000000003</v>
      </c>
      <c r="AH9">
        <v>6782.03</v>
      </c>
      <c r="AI9">
        <v>6829.64</v>
      </c>
      <c r="AJ9">
        <v>7025.18</v>
      </c>
      <c r="AK9">
        <v>6989.54</v>
      </c>
      <c r="AL9">
        <v>6829.64</v>
      </c>
      <c r="AM9">
        <v>6829.64</v>
      </c>
      <c r="AN9">
        <v>530.89</v>
      </c>
      <c r="AO9">
        <v>530.94899999999996</v>
      </c>
      <c r="AP9">
        <v>529.49099999999999</v>
      </c>
      <c r="AQ9">
        <v>530.94899999999996</v>
      </c>
      <c r="AR9">
        <v>6864.5</v>
      </c>
      <c r="AS9">
        <v>530.94899999999996</v>
      </c>
      <c r="AT9">
        <v>530.94899999999996</v>
      </c>
      <c r="AU9">
        <v>531.48</v>
      </c>
      <c r="AV9">
        <v>530.94899999999996</v>
      </c>
      <c r="AW9">
        <v>6782.03</v>
      </c>
      <c r="AX9">
        <v>530.505</v>
      </c>
      <c r="AY9">
        <v>562.57100000000003</v>
      </c>
      <c r="AZ9">
        <v>560.49300000000005</v>
      </c>
      <c r="BA9">
        <v>530.88900000000001</v>
      </c>
      <c r="BB9">
        <v>530.94899999999996</v>
      </c>
      <c r="BC9">
        <v>6864.5</v>
      </c>
      <c r="BD9">
        <v>6782.03</v>
      </c>
      <c r="BE9">
        <v>6829.64</v>
      </c>
      <c r="BF9">
        <v>7028.88</v>
      </c>
      <c r="BG9">
        <v>562.63699999999994</v>
      </c>
      <c r="BH9">
        <v>529.03399999999999</v>
      </c>
      <c r="BI9">
        <v>6782.03</v>
      </c>
      <c r="BJ9">
        <v>6829.64</v>
      </c>
      <c r="BK9">
        <v>562.57100000000003</v>
      </c>
      <c r="BL9">
        <v>532.52800000000002</v>
      </c>
    </row>
    <row r="10" spans="1:64" ht="15.6" x14ac:dyDescent="0.3">
      <c r="A10" s="13">
        <v>6</v>
      </c>
      <c r="B10" s="68">
        <v>6.8747799999999996E-3</v>
      </c>
      <c r="C10" s="65">
        <v>14595.7</v>
      </c>
      <c r="D10" s="66">
        <v>0.76580099999999995</v>
      </c>
      <c r="E10" s="67">
        <v>0.66166899999999995</v>
      </c>
      <c r="G10" s="13">
        <v>32</v>
      </c>
      <c r="H10" s="64">
        <v>5.7138700000000002E-5</v>
      </c>
      <c r="I10" s="65">
        <v>14569.7</v>
      </c>
      <c r="J10" s="66">
        <v>0.79179500000000003</v>
      </c>
      <c r="K10" s="67">
        <v>0.66227400000000003</v>
      </c>
      <c r="M10">
        <v>2000</v>
      </c>
      <c r="N10" s="3">
        <f>popn!C10</f>
        <v>192.16399999999999</v>
      </c>
      <c r="O10">
        <v>6580.71</v>
      </c>
      <c r="P10">
        <v>230.79</v>
      </c>
      <c r="Q10">
        <v>6625.73</v>
      </c>
      <c r="R10">
        <v>6538.29</v>
      </c>
      <c r="S10">
        <v>7028.09</v>
      </c>
      <c r="T10">
        <v>231.22300000000001</v>
      </c>
      <c r="U10">
        <v>230.79</v>
      </c>
      <c r="V10">
        <v>208.839</v>
      </c>
      <c r="W10">
        <v>230.79</v>
      </c>
      <c r="X10">
        <v>6696.76</v>
      </c>
      <c r="Y10">
        <v>192.16399999999999</v>
      </c>
      <c r="Z10">
        <v>192.16399999999999</v>
      </c>
      <c r="AA10">
        <v>192.16399999999999</v>
      </c>
      <c r="AB10">
        <v>230.79</v>
      </c>
      <c r="AC10">
        <v>230.095</v>
      </c>
      <c r="AD10">
        <v>6615.66</v>
      </c>
      <c r="AE10">
        <v>6742.52</v>
      </c>
      <c r="AF10">
        <v>7083.49</v>
      </c>
      <c r="AG10">
        <v>230.095</v>
      </c>
      <c r="AH10">
        <v>6538.3</v>
      </c>
      <c r="AI10">
        <v>6580.71</v>
      </c>
      <c r="AJ10">
        <v>6778.23</v>
      </c>
      <c r="AK10">
        <v>6742.51</v>
      </c>
      <c r="AL10">
        <v>6580.71</v>
      </c>
      <c r="AM10">
        <v>6580.72</v>
      </c>
      <c r="AN10">
        <v>192.083</v>
      </c>
      <c r="AO10">
        <v>192.16399999999999</v>
      </c>
      <c r="AP10">
        <v>190.839</v>
      </c>
      <c r="AQ10">
        <v>192.16399999999999</v>
      </c>
      <c r="AR10">
        <v>6615.67</v>
      </c>
      <c r="AS10">
        <v>192.16399999999999</v>
      </c>
      <c r="AT10">
        <v>192.16399999999999</v>
      </c>
      <c r="AU10">
        <v>193.19</v>
      </c>
      <c r="AV10">
        <v>192.16399999999999</v>
      </c>
      <c r="AW10">
        <v>6538.29</v>
      </c>
      <c r="AX10">
        <v>191.57400000000001</v>
      </c>
      <c r="AY10">
        <v>230.71299999999999</v>
      </c>
      <c r="AZ10">
        <v>228.75</v>
      </c>
      <c r="BA10">
        <v>192.083</v>
      </c>
      <c r="BB10">
        <v>192.16399999999999</v>
      </c>
      <c r="BC10">
        <v>6615.67</v>
      </c>
      <c r="BD10">
        <v>6538.29</v>
      </c>
      <c r="BE10">
        <v>6580.72</v>
      </c>
      <c r="BF10">
        <v>6838</v>
      </c>
      <c r="BG10">
        <v>230.79</v>
      </c>
      <c r="BH10">
        <v>190.22200000000001</v>
      </c>
      <c r="BI10">
        <v>6538.3</v>
      </c>
      <c r="BJ10">
        <v>6580.71</v>
      </c>
      <c r="BK10">
        <v>230.71299999999999</v>
      </c>
      <c r="BL10">
        <v>193.95599999999999</v>
      </c>
    </row>
    <row r="11" spans="1:64" ht="15.6" x14ac:dyDescent="0.3">
      <c r="A11" s="13">
        <v>7</v>
      </c>
      <c r="B11" s="64">
        <v>5.4973800000000004E-6</v>
      </c>
      <c r="C11" s="65">
        <v>14587.3</v>
      </c>
      <c r="D11" s="66">
        <v>0.75882899999999998</v>
      </c>
      <c r="E11" s="67">
        <v>0.66165099999999999</v>
      </c>
      <c r="G11" s="13">
        <v>33</v>
      </c>
      <c r="H11" s="64">
        <v>1.8890300000000001E-5</v>
      </c>
      <c r="I11" s="65">
        <v>14589.7</v>
      </c>
      <c r="J11" s="66">
        <v>0.71923099999999995</v>
      </c>
      <c r="K11" s="67">
        <v>0.66207300000000002</v>
      </c>
      <c r="M11">
        <v>2001</v>
      </c>
      <c r="N11" s="3">
        <f>popn!C11</f>
        <v>611.04999999999995</v>
      </c>
      <c r="O11">
        <v>7591.38</v>
      </c>
      <c r="P11">
        <v>664.25599999999997</v>
      </c>
      <c r="Q11">
        <v>7654.57</v>
      </c>
      <c r="R11">
        <v>7549.81</v>
      </c>
      <c r="S11">
        <v>8039.49</v>
      </c>
      <c r="T11">
        <v>661.39</v>
      </c>
      <c r="U11">
        <v>664.25599999999997</v>
      </c>
      <c r="V11">
        <v>636.18299999999999</v>
      </c>
      <c r="W11">
        <v>664.25599999999997</v>
      </c>
      <c r="X11">
        <v>7744.61</v>
      </c>
      <c r="Y11">
        <v>611.04999999999995</v>
      </c>
      <c r="Z11">
        <v>611.05200000000002</v>
      </c>
      <c r="AA11">
        <v>611.04999999999995</v>
      </c>
      <c r="AB11">
        <v>664.25599999999997</v>
      </c>
      <c r="AC11">
        <v>664.18100000000004</v>
      </c>
      <c r="AD11">
        <v>7633.61</v>
      </c>
      <c r="AE11">
        <v>7789.89</v>
      </c>
      <c r="AF11">
        <v>8319.73</v>
      </c>
      <c r="AG11">
        <v>664.18200000000002</v>
      </c>
      <c r="AH11">
        <v>7549.82</v>
      </c>
      <c r="AI11">
        <v>7591.38</v>
      </c>
      <c r="AJ11">
        <v>7833.12</v>
      </c>
      <c r="AK11">
        <v>7789.88</v>
      </c>
      <c r="AL11">
        <v>7591.38</v>
      </c>
      <c r="AM11">
        <v>7591.38</v>
      </c>
      <c r="AN11">
        <v>610.94100000000003</v>
      </c>
      <c r="AO11">
        <v>611.04999999999995</v>
      </c>
      <c r="AP11">
        <v>614.74</v>
      </c>
      <c r="AQ11">
        <v>611.04999999999995</v>
      </c>
      <c r="AR11">
        <v>7633.62</v>
      </c>
      <c r="AS11">
        <v>611.04999999999995</v>
      </c>
      <c r="AT11">
        <v>611.04999999999995</v>
      </c>
      <c r="AU11">
        <v>618.726</v>
      </c>
      <c r="AV11">
        <v>611.04999999999995</v>
      </c>
      <c r="AW11">
        <v>7549.81</v>
      </c>
      <c r="AX11">
        <v>610.95399999999995</v>
      </c>
      <c r="AY11">
        <v>664.15700000000004</v>
      </c>
      <c r="AZ11">
        <v>668.06200000000001</v>
      </c>
      <c r="BA11">
        <v>610.94100000000003</v>
      </c>
      <c r="BB11">
        <v>611.04999999999995</v>
      </c>
      <c r="BC11">
        <v>7633.63</v>
      </c>
      <c r="BD11">
        <v>7549.81</v>
      </c>
      <c r="BE11">
        <v>7591.38</v>
      </c>
      <c r="BF11">
        <v>8022.76</v>
      </c>
      <c r="BG11">
        <v>664.25599999999997</v>
      </c>
      <c r="BH11">
        <v>614.68499999999995</v>
      </c>
      <c r="BI11">
        <v>7549.82</v>
      </c>
      <c r="BJ11">
        <v>7591.38</v>
      </c>
      <c r="BK11">
        <v>664.15599999999995</v>
      </c>
      <c r="BL11">
        <v>614.91800000000001</v>
      </c>
    </row>
    <row r="12" spans="1:64" ht="15.6" x14ac:dyDescent="0.3">
      <c r="A12" s="13">
        <v>8</v>
      </c>
      <c r="B12" s="79">
        <v>4.42013E-4</v>
      </c>
      <c r="C12" s="65">
        <v>14627.3</v>
      </c>
      <c r="D12" s="66">
        <v>0.79530400000000001</v>
      </c>
      <c r="E12" s="67">
        <v>0.66192700000000004</v>
      </c>
      <c r="G12" s="13">
        <v>34</v>
      </c>
      <c r="H12" s="64">
        <v>1.5707799999999999E-6</v>
      </c>
      <c r="I12" s="65">
        <v>14569.7</v>
      </c>
      <c r="J12" s="66">
        <v>0.79179500000000003</v>
      </c>
      <c r="K12" s="67">
        <v>0.66227400000000003</v>
      </c>
      <c r="M12">
        <v>2002</v>
      </c>
      <c r="N12" s="3">
        <f>popn!C12</f>
        <v>809.02700000000004</v>
      </c>
      <c r="O12">
        <v>7771.74</v>
      </c>
      <c r="P12">
        <v>863.375</v>
      </c>
      <c r="Q12">
        <v>7844.96</v>
      </c>
      <c r="R12">
        <v>7733.07</v>
      </c>
      <c r="S12">
        <v>8244.3799999999992</v>
      </c>
      <c r="T12">
        <v>867.17899999999997</v>
      </c>
      <c r="U12">
        <v>863.375</v>
      </c>
      <c r="V12">
        <v>837.98</v>
      </c>
      <c r="W12">
        <v>863.375</v>
      </c>
      <c r="X12">
        <v>7944.37</v>
      </c>
      <c r="Y12">
        <v>809.02700000000004</v>
      </c>
      <c r="Z12">
        <v>809.029</v>
      </c>
      <c r="AA12">
        <v>809.02700000000004</v>
      </c>
      <c r="AB12">
        <v>863.375</v>
      </c>
      <c r="AC12">
        <v>864.62199999999996</v>
      </c>
      <c r="AD12">
        <v>7817.4</v>
      </c>
      <c r="AE12">
        <v>7986.7</v>
      </c>
      <c r="AF12">
        <v>8620.6</v>
      </c>
      <c r="AG12">
        <v>864.62300000000005</v>
      </c>
      <c r="AH12">
        <v>7733.08</v>
      </c>
      <c r="AI12">
        <v>7771.75</v>
      </c>
      <c r="AJ12">
        <v>8033.44</v>
      </c>
      <c r="AK12">
        <v>7986.69</v>
      </c>
      <c r="AL12">
        <v>7771.75</v>
      </c>
      <c r="AM12">
        <v>7771.75</v>
      </c>
      <c r="AN12">
        <v>809.12300000000005</v>
      </c>
      <c r="AO12">
        <v>809.02700000000004</v>
      </c>
      <c r="AP12">
        <v>814.18100000000004</v>
      </c>
      <c r="AQ12">
        <v>809.02700000000004</v>
      </c>
      <c r="AR12">
        <v>7817.41</v>
      </c>
      <c r="AS12">
        <v>809.02700000000004</v>
      </c>
      <c r="AT12">
        <v>809.02700000000004</v>
      </c>
      <c r="AU12">
        <v>818.98099999999999</v>
      </c>
      <c r="AV12">
        <v>809.02700000000004</v>
      </c>
      <c r="AW12">
        <v>7733.07</v>
      </c>
      <c r="AX12">
        <v>810.16700000000003</v>
      </c>
      <c r="AY12">
        <v>863.47900000000004</v>
      </c>
      <c r="AZ12">
        <v>869.31799999999998</v>
      </c>
      <c r="BA12">
        <v>809.12300000000005</v>
      </c>
      <c r="BB12">
        <v>809.02700000000004</v>
      </c>
      <c r="BC12">
        <v>7817.41</v>
      </c>
      <c r="BD12">
        <v>7733.07</v>
      </c>
      <c r="BE12">
        <v>7771.75</v>
      </c>
      <c r="BF12">
        <v>8300.9500000000007</v>
      </c>
      <c r="BG12">
        <v>863.375</v>
      </c>
      <c r="BH12">
        <v>815.48199999999997</v>
      </c>
      <c r="BI12">
        <v>7733.08</v>
      </c>
      <c r="BJ12">
        <v>7771.74</v>
      </c>
      <c r="BK12">
        <v>863.47799999999995</v>
      </c>
      <c r="BL12">
        <v>814.91</v>
      </c>
    </row>
    <row r="13" spans="1:64" ht="15.6" x14ac:dyDescent="0.3">
      <c r="A13" s="13">
        <v>9</v>
      </c>
      <c r="B13" s="64">
        <v>5.4497999999999999E-5</v>
      </c>
      <c r="C13" s="65">
        <v>14587.3</v>
      </c>
      <c r="D13" s="66">
        <v>0.75882899999999998</v>
      </c>
      <c r="E13" s="67">
        <v>0.66165099999999999</v>
      </c>
      <c r="G13" s="13">
        <v>35</v>
      </c>
      <c r="H13" s="68">
        <v>5.2736500000000004E-3</v>
      </c>
      <c r="I13" s="65">
        <v>14777.7</v>
      </c>
      <c r="J13" s="66">
        <v>0.118932</v>
      </c>
      <c r="K13" s="67">
        <v>0.63566699999999998</v>
      </c>
      <c r="M13">
        <v>2003</v>
      </c>
      <c r="N13" s="3">
        <f>popn!C13</f>
        <v>1146.74</v>
      </c>
      <c r="O13">
        <v>8600.91</v>
      </c>
      <c r="P13">
        <v>1210.29</v>
      </c>
      <c r="Q13">
        <v>8693.9599999999991</v>
      </c>
      <c r="R13">
        <v>8563.2800000000007</v>
      </c>
      <c r="S13">
        <v>9015.08</v>
      </c>
      <c r="T13">
        <v>1211.94</v>
      </c>
      <c r="U13">
        <v>1210.29</v>
      </c>
      <c r="V13">
        <v>1187.78</v>
      </c>
      <c r="W13">
        <v>1210.29</v>
      </c>
      <c r="X13">
        <v>8814.24</v>
      </c>
      <c r="Y13">
        <v>1146.74</v>
      </c>
      <c r="Z13">
        <v>1146.75</v>
      </c>
      <c r="AA13">
        <v>1146.74</v>
      </c>
      <c r="AB13">
        <v>1210.29</v>
      </c>
      <c r="AC13">
        <v>1214.45</v>
      </c>
      <c r="AD13">
        <v>8654.43</v>
      </c>
      <c r="AE13">
        <v>8855.2900000000009</v>
      </c>
      <c r="AF13">
        <v>9658.7800000000007</v>
      </c>
      <c r="AG13">
        <v>1214.45</v>
      </c>
      <c r="AH13">
        <v>8563.2900000000009</v>
      </c>
      <c r="AI13">
        <v>8600.91</v>
      </c>
      <c r="AJ13">
        <v>8910.1299999999992</v>
      </c>
      <c r="AK13">
        <v>8855.2800000000007</v>
      </c>
      <c r="AL13">
        <v>8600.91</v>
      </c>
      <c r="AM13">
        <v>8600.91</v>
      </c>
      <c r="AN13">
        <v>1147.25</v>
      </c>
      <c r="AO13">
        <v>1146.74</v>
      </c>
      <c r="AP13">
        <v>1156.1600000000001</v>
      </c>
      <c r="AQ13">
        <v>1146.74</v>
      </c>
      <c r="AR13">
        <v>8654.44</v>
      </c>
      <c r="AS13">
        <v>1146.74</v>
      </c>
      <c r="AT13">
        <v>1146.74</v>
      </c>
      <c r="AU13">
        <v>1163.46</v>
      </c>
      <c r="AV13">
        <v>1146.74</v>
      </c>
      <c r="AW13">
        <v>8563.2800000000007</v>
      </c>
      <c r="AX13">
        <v>1150.6600000000001</v>
      </c>
      <c r="AY13">
        <v>1210.79</v>
      </c>
      <c r="AZ13">
        <v>1221.57</v>
      </c>
      <c r="BA13">
        <v>1147.25</v>
      </c>
      <c r="BB13">
        <v>1146.74</v>
      </c>
      <c r="BC13">
        <v>8654.44</v>
      </c>
      <c r="BD13">
        <v>8563.2800000000007</v>
      </c>
      <c r="BE13">
        <v>8600.92</v>
      </c>
      <c r="BF13">
        <v>9284.7000000000007</v>
      </c>
      <c r="BG13">
        <v>1210.29</v>
      </c>
      <c r="BH13">
        <v>1160.49</v>
      </c>
      <c r="BI13">
        <v>8563.2900000000009</v>
      </c>
      <c r="BJ13">
        <v>8600.91</v>
      </c>
      <c r="BK13">
        <v>1210.79</v>
      </c>
      <c r="BL13">
        <v>1157.8399999999999</v>
      </c>
    </row>
    <row r="14" spans="1:64" ht="15.6" x14ac:dyDescent="0.3">
      <c r="A14" s="13">
        <v>10</v>
      </c>
      <c r="B14" s="68">
        <v>3.1435399999999998E-3</v>
      </c>
      <c r="C14" s="65">
        <v>14813.9</v>
      </c>
      <c r="D14" s="66">
        <v>0.116456</v>
      </c>
      <c r="E14" s="67">
        <v>0.63530900000000001</v>
      </c>
      <c r="G14" s="13">
        <v>36</v>
      </c>
      <c r="H14" s="68">
        <v>4.6088800000000001E-3</v>
      </c>
      <c r="I14" s="65">
        <v>14573.5</v>
      </c>
      <c r="J14" s="66">
        <v>0.81573700000000005</v>
      </c>
      <c r="K14" s="67">
        <v>0.66222599999999998</v>
      </c>
      <c r="M14">
        <v>2004</v>
      </c>
      <c r="N14" s="3">
        <f>popn!C14</f>
        <v>1587.58</v>
      </c>
      <c r="O14">
        <v>9266.99</v>
      </c>
      <c r="P14">
        <v>1660.11</v>
      </c>
      <c r="Q14">
        <v>9373.14</v>
      </c>
      <c r="R14">
        <v>9232.74</v>
      </c>
      <c r="S14">
        <v>9716.26</v>
      </c>
      <c r="T14">
        <v>1669.51</v>
      </c>
      <c r="U14">
        <v>1660.11</v>
      </c>
      <c r="V14">
        <v>1652.7</v>
      </c>
      <c r="W14">
        <v>1660.11</v>
      </c>
      <c r="X14">
        <v>9519.7999999999993</v>
      </c>
      <c r="Y14">
        <v>1587.58</v>
      </c>
      <c r="Z14">
        <v>1587.59</v>
      </c>
      <c r="AA14">
        <v>1587.58</v>
      </c>
      <c r="AB14">
        <v>1660.11</v>
      </c>
      <c r="AC14">
        <v>1669.04</v>
      </c>
      <c r="AD14">
        <v>9327.9</v>
      </c>
      <c r="AE14">
        <v>9567.7199999999993</v>
      </c>
      <c r="AF14">
        <v>10464.1</v>
      </c>
      <c r="AG14">
        <v>1669.04</v>
      </c>
      <c r="AH14">
        <v>9232.75</v>
      </c>
      <c r="AI14">
        <v>9266.99</v>
      </c>
      <c r="AJ14">
        <v>9630.07</v>
      </c>
      <c r="AK14">
        <v>9567.7099999999991</v>
      </c>
      <c r="AL14">
        <v>9266.99</v>
      </c>
      <c r="AM14">
        <v>9267</v>
      </c>
      <c r="AN14">
        <v>1589.17</v>
      </c>
      <c r="AO14">
        <v>1587.58</v>
      </c>
      <c r="AP14">
        <v>1599.12</v>
      </c>
      <c r="AQ14">
        <v>1587.58</v>
      </c>
      <c r="AR14">
        <v>9327.91</v>
      </c>
      <c r="AS14">
        <v>1587.58</v>
      </c>
      <c r="AT14">
        <v>1587.58</v>
      </c>
      <c r="AU14">
        <v>1608.46</v>
      </c>
      <c r="AV14">
        <v>1587.58</v>
      </c>
      <c r="AW14">
        <v>9232.74</v>
      </c>
      <c r="AX14">
        <v>1596.16</v>
      </c>
      <c r="AY14">
        <v>1661.59</v>
      </c>
      <c r="AZ14">
        <v>1675.04</v>
      </c>
      <c r="BA14">
        <v>1589.17</v>
      </c>
      <c r="BB14">
        <v>1587.58</v>
      </c>
      <c r="BC14">
        <v>9327.91</v>
      </c>
      <c r="BD14">
        <v>9232.74</v>
      </c>
      <c r="BE14">
        <v>9267</v>
      </c>
      <c r="BF14">
        <v>10055.799999999999</v>
      </c>
      <c r="BG14">
        <v>1660.11</v>
      </c>
      <c r="BH14">
        <v>1608.43</v>
      </c>
      <c r="BI14">
        <v>9232.75</v>
      </c>
      <c r="BJ14">
        <v>9266.99</v>
      </c>
      <c r="BK14">
        <v>1661.59</v>
      </c>
      <c r="BL14">
        <v>1605.29</v>
      </c>
    </row>
    <row r="15" spans="1:64" ht="15.6" x14ac:dyDescent="0.3">
      <c r="A15" s="13">
        <v>11</v>
      </c>
      <c r="B15" s="68">
        <v>2.6525400000000001E-3</v>
      </c>
      <c r="C15" s="65">
        <v>14569.7</v>
      </c>
      <c r="D15" s="66">
        <v>0.79179500000000003</v>
      </c>
      <c r="E15" s="67">
        <v>0.66227400000000003</v>
      </c>
      <c r="G15" s="13">
        <v>37</v>
      </c>
      <c r="H15" s="68">
        <v>1.77151E-3</v>
      </c>
      <c r="I15" s="65">
        <v>14590.3</v>
      </c>
      <c r="J15" s="66">
        <v>0.75442900000000002</v>
      </c>
      <c r="K15" s="67">
        <v>0.66168899999999997</v>
      </c>
      <c r="M15">
        <v>2005</v>
      </c>
      <c r="N15" s="3">
        <f>popn!C15</f>
        <v>2242.5300000000002</v>
      </c>
      <c r="O15">
        <v>10192.4</v>
      </c>
      <c r="P15">
        <v>2322.94</v>
      </c>
      <c r="Q15">
        <v>10316.700000000001</v>
      </c>
      <c r="R15">
        <v>10163.200000000001</v>
      </c>
      <c r="S15">
        <v>10601.4</v>
      </c>
      <c r="T15">
        <v>2329.36</v>
      </c>
      <c r="U15">
        <v>2322.94</v>
      </c>
      <c r="V15">
        <v>2328.88</v>
      </c>
      <c r="W15">
        <v>2322.94</v>
      </c>
      <c r="X15">
        <v>10479.9</v>
      </c>
      <c r="Y15">
        <v>2242.5300000000002</v>
      </c>
      <c r="Z15">
        <v>2242.54</v>
      </c>
      <c r="AA15">
        <v>2242.5300000000002</v>
      </c>
      <c r="AB15">
        <v>2322.94</v>
      </c>
      <c r="AC15">
        <v>2340.0500000000002</v>
      </c>
      <c r="AD15">
        <v>10281</v>
      </c>
      <c r="AE15">
        <v>10525.3</v>
      </c>
      <c r="AF15">
        <v>11559.1</v>
      </c>
      <c r="AG15">
        <v>2340.0500000000002</v>
      </c>
      <c r="AH15">
        <v>10163.200000000001</v>
      </c>
      <c r="AI15">
        <v>10192.4</v>
      </c>
      <c r="AJ15">
        <v>10614.2</v>
      </c>
      <c r="AK15">
        <v>10525.3</v>
      </c>
      <c r="AL15">
        <v>10192.4</v>
      </c>
      <c r="AM15">
        <v>10192.4</v>
      </c>
      <c r="AN15">
        <v>2251.4</v>
      </c>
      <c r="AO15">
        <v>2242.5300000000002</v>
      </c>
      <c r="AP15">
        <v>2260.48</v>
      </c>
      <c r="AQ15">
        <v>2242.5300000000002</v>
      </c>
      <c r="AR15">
        <v>10281</v>
      </c>
      <c r="AS15">
        <v>2242.5300000000002</v>
      </c>
      <c r="AT15">
        <v>2242.5300000000002</v>
      </c>
      <c r="AU15">
        <v>2272.64</v>
      </c>
      <c r="AV15">
        <v>2242.5300000000002</v>
      </c>
      <c r="AW15">
        <v>10163.200000000001</v>
      </c>
      <c r="AX15">
        <v>2259.17</v>
      </c>
      <c r="AY15">
        <v>2331.48</v>
      </c>
      <c r="AZ15">
        <v>2352.2600000000002</v>
      </c>
      <c r="BA15">
        <v>2251.4</v>
      </c>
      <c r="BB15">
        <v>2242.5300000000002</v>
      </c>
      <c r="BC15">
        <v>10281</v>
      </c>
      <c r="BD15">
        <v>10163.200000000001</v>
      </c>
      <c r="BE15">
        <v>10192.4</v>
      </c>
      <c r="BF15">
        <v>11107.3</v>
      </c>
      <c r="BG15">
        <v>2322.9499999999998</v>
      </c>
      <c r="BH15">
        <v>2278.31</v>
      </c>
      <c r="BI15">
        <v>10163.200000000001</v>
      </c>
      <c r="BJ15">
        <v>10192.4</v>
      </c>
      <c r="BK15">
        <v>2331.48</v>
      </c>
      <c r="BL15">
        <v>2271.0100000000002</v>
      </c>
    </row>
    <row r="16" spans="1:64" ht="15.6" x14ac:dyDescent="0.3">
      <c r="A16" s="13">
        <v>12</v>
      </c>
      <c r="B16" s="64">
        <v>6.4010599999999993E-5</v>
      </c>
      <c r="C16" s="65">
        <v>14569.7</v>
      </c>
      <c r="D16" s="66">
        <v>0.79179600000000006</v>
      </c>
      <c r="E16" s="67">
        <v>0.662273</v>
      </c>
      <c r="G16" s="13">
        <v>38</v>
      </c>
      <c r="H16" s="68">
        <v>1.4878000000000001E-3</v>
      </c>
      <c r="I16" s="65">
        <v>14594</v>
      </c>
      <c r="J16" s="66">
        <v>0.68845000000000001</v>
      </c>
      <c r="K16" s="67">
        <v>0.66162600000000005</v>
      </c>
      <c r="M16">
        <v>2006</v>
      </c>
      <c r="N16" s="3">
        <f>popn!C16</f>
        <v>2919.78</v>
      </c>
      <c r="O16">
        <v>10965.8</v>
      </c>
      <c r="P16">
        <v>3001.93</v>
      </c>
      <c r="Q16">
        <v>11097.3</v>
      </c>
      <c r="R16">
        <v>10931.5</v>
      </c>
      <c r="S16">
        <v>11362.9</v>
      </c>
      <c r="T16">
        <v>3010.12</v>
      </c>
      <c r="U16">
        <v>3001.93</v>
      </c>
      <c r="V16">
        <v>3013.9</v>
      </c>
      <c r="W16">
        <v>3001.93</v>
      </c>
      <c r="X16">
        <v>11258.8</v>
      </c>
      <c r="Y16">
        <v>2919.78</v>
      </c>
      <c r="Z16">
        <v>2919.79</v>
      </c>
      <c r="AA16">
        <v>2919.78</v>
      </c>
      <c r="AB16">
        <v>3001.93</v>
      </c>
      <c r="AC16">
        <v>3027.32</v>
      </c>
      <c r="AD16">
        <v>11043.3</v>
      </c>
      <c r="AE16">
        <v>11301.4</v>
      </c>
      <c r="AF16">
        <v>12480.4</v>
      </c>
      <c r="AG16">
        <v>3027.33</v>
      </c>
      <c r="AH16">
        <v>10931.5</v>
      </c>
      <c r="AI16">
        <v>10965.8</v>
      </c>
      <c r="AJ16">
        <v>11381.9</v>
      </c>
      <c r="AK16">
        <v>11301.4</v>
      </c>
      <c r="AL16">
        <v>10965.8</v>
      </c>
      <c r="AM16">
        <v>10965.8</v>
      </c>
      <c r="AN16">
        <v>2923.39</v>
      </c>
      <c r="AO16">
        <v>2919.78</v>
      </c>
      <c r="AP16">
        <v>2946.05</v>
      </c>
      <c r="AQ16">
        <v>2919.78</v>
      </c>
      <c r="AR16">
        <v>11043.4</v>
      </c>
      <c r="AS16">
        <v>2919.78</v>
      </c>
      <c r="AT16">
        <v>2919.78</v>
      </c>
      <c r="AU16">
        <v>2961.28</v>
      </c>
      <c r="AV16">
        <v>2919.78</v>
      </c>
      <c r="AW16">
        <v>10931.5</v>
      </c>
      <c r="AX16">
        <v>2944.74</v>
      </c>
      <c r="AY16">
        <v>3005.44</v>
      </c>
      <c r="AZ16">
        <v>3035.16</v>
      </c>
      <c r="BA16">
        <v>2923.39</v>
      </c>
      <c r="BB16">
        <v>2919.78</v>
      </c>
      <c r="BC16">
        <v>11043.4</v>
      </c>
      <c r="BD16">
        <v>10931.5</v>
      </c>
      <c r="BE16">
        <v>10965.8</v>
      </c>
      <c r="BF16">
        <v>11976</v>
      </c>
      <c r="BG16">
        <v>3001.94</v>
      </c>
      <c r="BH16">
        <v>2972.72</v>
      </c>
      <c r="BI16">
        <v>10931.5</v>
      </c>
      <c r="BJ16">
        <v>10965.8</v>
      </c>
      <c r="BK16">
        <v>3005.44</v>
      </c>
      <c r="BL16">
        <v>2959.52</v>
      </c>
    </row>
    <row r="17" spans="1:64" ht="15.6" x14ac:dyDescent="0.3">
      <c r="A17" s="13">
        <v>13</v>
      </c>
      <c r="B17" s="69">
        <v>3.4331900000000002E-4</v>
      </c>
      <c r="C17" s="65">
        <v>14569.7</v>
      </c>
      <c r="D17" s="66">
        <v>0.79179500000000003</v>
      </c>
      <c r="E17" s="67">
        <v>0.66227400000000003</v>
      </c>
      <c r="G17" s="13">
        <v>39</v>
      </c>
      <c r="H17" s="68">
        <v>1.7375699999999999E-3</v>
      </c>
      <c r="I17" s="65">
        <v>14572.7</v>
      </c>
      <c r="J17" s="66">
        <v>0.789493</v>
      </c>
      <c r="K17" s="67">
        <v>0.66230199999999995</v>
      </c>
      <c r="M17">
        <v>2007</v>
      </c>
      <c r="N17" s="3">
        <f>popn!C17</f>
        <v>3179.9</v>
      </c>
      <c r="O17">
        <v>10853.9</v>
      </c>
      <c r="P17">
        <v>3271.47</v>
      </c>
      <c r="Q17">
        <v>10973.6</v>
      </c>
      <c r="R17">
        <v>10793.4</v>
      </c>
      <c r="S17">
        <v>11227</v>
      </c>
      <c r="T17">
        <v>3279.68</v>
      </c>
      <c r="U17">
        <v>3271.47</v>
      </c>
      <c r="V17">
        <v>3304.36</v>
      </c>
      <c r="W17">
        <v>3271.47</v>
      </c>
      <c r="X17">
        <v>11167.6</v>
      </c>
      <c r="Y17">
        <v>3179.9</v>
      </c>
      <c r="Z17">
        <v>3179.91</v>
      </c>
      <c r="AA17">
        <v>3179.9</v>
      </c>
      <c r="AB17">
        <v>3271.47</v>
      </c>
      <c r="AC17">
        <v>3294.15</v>
      </c>
      <c r="AD17">
        <v>10922.7</v>
      </c>
      <c r="AE17">
        <v>11195.4</v>
      </c>
      <c r="AF17">
        <v>12428.3</v>
      </c>
      <c r="AG17">
        <v>3294.15</v>
      </c>
      <c r="AH17">
        <v>10793.4</v>
      </c>
      <c r="AI17">
        <v>10853.9</v>
      </c>
      <c r="AJ17">
        <v>11266.6</v>
      </c>
      <c r="AK17">
        <v>11195.4</v>
      </c>
      <c r="AL17">
        <v>10853.9</v>
      </c>
      <c r="AM17">
        <v>10853.9</v>
      </c>
      <c r="AN17">
        <v>3181.56</v>
      </c>
      <c r="AO17">
        <v>3179.9</v>
      </c>
      <c r="AP17">
        <v>3216.15</v>
      </c>
      <c r="AQ17">
        <v>3179.9</v>
      </c>
      <c r="AR17">
        <v>10922.7</v>
      </c>
      <c r="AS17">
        <v>3179.9</v>
      </c>
      <c r="AT17">
        <v>3179.9</v>
      </c>
      <c r="AU17">
        <v>3240.66</v>
      </c>
      <c r="AV17">
        <v>3179.9</v>
      </c>
      <c r="AW17">
        <v>10793.4</v>
      </c>
      <c r="AX17">
        <v>3202.11</v>
      </c>
      <c r="AY17">
        <v>3273.06</v>
      </c>
      <c r="AZ17">
        <v>3313.4</v>
      </c>
      <c r="BA17">
        <v>3181.56</v>
      </c>
      <c r="BB17">
        <v>3179.9</v>
      </c>
      <c r="BC17">
        <v>10922.7</v>
      </c>
      <c r="BD17">
        <v>10793.3</v>
      </c>
      <c r="BE17">
        <v>10853.9</v>
      </c>
      <c r="BF17">
        <v>11864.1</v>
      </c>
      <c r="BG17">
        <v>3271.47</v>
      </c>
      <c r="BH17">
        <v>3239.75</v>
      </c>
      <c r="BI17">
        <v>10793.4</v>
      </c>
      <c r="BJ17">
        <v>10853.9</v>
      </c>
      <c r="BK17">
        <v>3273.05</v>
      </c>
      <c r="BL17">
        <v>3226.09</v>
      </c>
    </row>
    <row r="18" spans="1:64" ht="15.6" x14ac:dyDescent="0.3">
      <c r="A18" s="13">
        <v>14</v>
      </c>
      <c r="B18" s="64">
        <v>2.7211599999999999E-5</v>
      </c>
      <c r="C18" s="65">
        <v>14587.3</v>
      </c>
      <c r="D18" s="66">
        <v>0.75882899999999998</v>
      </c>
      <c r="E18" s="67">
        <v>0.66165099999999999</v>
      </c>
      <c r="G18" s="13">
        <v>40</v>
      </c>
      <c r="H18" s="68">
        <v>1.4907399999999999E-3</v>
      </c>
      <c r="I18" s="65">
        <v>14569.7</v>
      </c>
      <c r="J18" s="66">
        <v>0.79179500000000003</v>
      </c>
      <c r="K18" s="67">
        <v>0.66227400000000003</v>
      </c>
      <c r="M18">
        <v>2008</v>
      </c>
      <c r="N18" s="3">
        <f>popn!C18</f>
        <v>3481.95</v>
      </c>
      <c r="O18">
        <v>10870.7</v>
      </c>
      <c r="P18">
        <v>3550.21</v>
      </c>
      <c r="Q18">
        <v>10916.6</v>
      </c>
      <c r="R18">
        <v>10754.5</v>
      </c>
      <c r="S18">
        <v>11139.9</v>
      </c>
      <c r="T18">
        <v>3555.55</v>
      </c>
      <c r="U18">
        <v>3550.21</v>
      </c>
      <c r="V18">
        <v>3549.89</v>
      </c>
      <c r="W18">
        <v>3550.21</v>
      </c>
      <c r="X18">
        <v>11058</v>
      </c>
      <c r="Y18">
        <v>3481.95</v>
      </c>
      <c r="Z18">
        <v>3481.96</v>
      </c>
      <c r="AA18">
        <v>3481.95</v>
      </c>
      <c r="AB18">
        <v>3550.21</v>
      </c>
      <c r="AC18">
        <v>3558.77</v>
      </c>
      <c r="AD18">
        <v>10942.4</v>
      </c>
      <c r="AE18">
        <v>11176.5</v>
      </c>
      <c r="AF18">
        <v>12477.8</v>
      </c>
      <c r="AG18">
        <v>3558.77</v>
      </c>
      <c r="AH18">
        <v>10754.5</v>
      </c>
      <c r="AI18">
        <v>10870.7</v>
      </c>
      <c r="AJ18">
        <v>11250.2</v>
      </c>
      <c r="AK18">
        <v>11176.4</v>
      </c>
      <c r="AL18">
        <v>10870.7</v>
      </c>
      <c r="AM18">
        <v>10870.7</v>
      </c>
      <c r="AN18">
        <v>3486.03</v>
      </c>
      <c r="AO18">
        <v>3481.95</v>
      </c>
      <c r="AP18">
        <v>3529.75</v>
      </c>
      <c r="AQ18">
        <v>3481.95</v>
      </c>
      <c r="AR18">
        <v>10942.4</v>
      </c>
      <c r="AS18">
        <v>3481.95</v>
      </c>
      <c r="AT18">
        <v>3481.95</v>
      </c>
      <c r="AU18">
        <v>3545.57</v>
      </c>
      <c r="AV18">
        <v>3481.95</v>
      </c>
      <c r="AW18">
        <v>10754.5</v>
      </c>
      <c r="AX18">
        <v>3490.18</v>
      </c>
      <c r="AY18">
        <v>3554.37</v>
      </c>
      <c r="AZ18">
        <v>3606.71</v>
      </c>
      <c r="BA18">
        <v>3486.03</v>
      </c>
      <c r="BB18">
        <v>3481.95</v>
      </c>
      <c r="BC18">
        <v>10942.4</v>
      </c>
      <c r="BD18">
        <v>10754.5</v>
      </c>
      <c r="BE18">
        <v>10870.7</v>
      </c>
      <c r="BF18">
        <v>11852.1</v>
      </c>
      <c r="BG18">
        <v>3550.21</v>
      </c>
      <c r="BH18">
        <v>3538.08</v>
      </c>
      <c r="BI18">
        <v>10754.5</v>
      </c>
      <c r="BJ18">
        <v>10870.7</v>
      </c>
      <c r="BK18">
        <v>3554.37</v>
      </c>
      <c r="BL18">
        <v>3505.47</v>
      </c>
    </row>
    <row r="19" spans="1:64" ht="15.6" x14ac:dyDescent="0.3">
      <c r="A19" s="13">
        <v>15</v>
      </c>
      <c r="B19" s="69">
        <v>3.32844E-4</v>
      </c>
      <c r="C19" s="65">
        <v>14591.1</v>
      </c>
      <c r="D19" s="66">
        <v>0.78029599999999999</v>
      </c>
      <c r="E19" s="67">
        <v>0.661605</v>
      </c>
      <c r="G19" s="13">
        <v>41</v>
      </c>
      <c r="H19" s="68">
        <v>4.4465800000000003E-3</v>
      </c>
      <c r="I19" s="65">
        <v>14777.6</v>
      </c>
      <c r="J19" s="66">
        <v>0.113562</v>
      </c>
      <c r="K19" s="67">
        <v>0.635764</v>
      </c>
      <c r="M19">
        <v>2009</v>
      </c>
      <c r="N19" s="3">
        <f>popn!C19</f>
        <v>3629.71</v>
      </c>
      <c r="O19">
        <v>10731.7</v>
      </c>
      <c r="P19">
        <v>3712.58</v>
      </c>
      <c r="Q19">
        <v>10743.1</v>
      </c>
      <c r="R19">
        <v>10563.4</v>
      </c>
      <c r="S19">
        <v>10959.3</v>
      </c>
      <c r="T19">
        <v>3718.31</v>
      </c>
      <c r="U19">
        <v>3712.58</v>
      </c>
      <c r="V19">
        <v>3717.27</v>
      </c>
      <c r="W19">
        <v>3712.58</v>
      </c>
      <c r="X19">
        <v>10908</v>
      </c>
      <c r="Y19">
        <v>3629.71</v>
      </c>
      <c r="Z19">
        <v>3629.72</v>
      </c>
      <c r="AA19">
        <v>3629.71</v>
      </c>
      <c r="AB19">
        <v>3712.58</v>
      </c>
      <c r="AC19">
        <v>3708.06</v>
      </c>
      <c r="AD19">
        <v>10787.5</v>
      </c>
      <c r="AE19">
        <v>11057.8</v>
      </c>
      <c r="AF19">
        <v>12386.7</v>
      </c>
      <c r="AG19">
        <v>3708.06</v>
      </c>
      <c r="AH19">
        <v>10563.4</v>
      </c>
      <c r="AI19">
        <v>10731.7</v>
      </c>
      <c r="AJ19">
        <v>11117.4</v>
      </c>
      <c r="AK19">
        <v>11057.8</v>
      </c>
      <c r="AL19">
        <v>10731.7</v>
      </c>
      <c r="AM19">
        <v>10731.7</v>
      </c>
      <c r="AN19">
        <v>3629.03</v>
      </c>
      <c r="AO19">
        <v>3629.71</v>
      </c>
      <c r="AP19">
        <v>3686.96</v>
      </c>
      <c r="AQ19">
        <v>3629.71</v>
      </c>
      <c r="AR19">
        <v>10787.6</v>
      </c>
      <c r="AS19">
        <v>3629.71</v>
      </c>
      <c r="AT19">
        <v>3629.71</v>
      </c>
      <c r="AU19">
        <v>3715.18</v>
      </c>
      <c r="AV19">
        <v>3629.71</v>
      </c>
      <c r="AW19">
        <v>10563.4</v>
      </c>
      <c r="AX19">
        <v>3625.21</v>
      </c>
      <c r="AY19">
        <v>3712.51</v>
      </c>
      <c r="AZ19">
        <v>3774.94</v>
      </c>
      <c r="BA19">
        <v>3629.03</v>
      </c>
      <c r="BB19">
        <v>3629.71</v>
      </c>
      <c r="BC19">
        <v>10787.6</v>
      </c>
      <c r="BD19">
        <v>10563.4</v>
      </c>
      <c r="BE19">
        <v>10731.7</v>
      </c>
      <c r="BF19">
        <v>11666.7</v>
      </c>
      <c r="BG19">
        <v>3712.59</v>
      </c>
      <c r="BH19">
        <v>3681.22</v>
      </c>
      <c r="BI19">
        <v>10563.4</v>
      </c>
      <c r="BJ19">
        <v>10731.7</v>
      </c>
      <c r="BK19">
        <v>3712.51</v>
      </c>
      <c r="BL19">
        <v>3652.52</v>
      </c>
    </row>
    <row r="20" spans="1:64" ht="15.6" x14ac:dyDescent="0.3">
      <c r="A20" s="13">
        <v>16</v>
      </c>
      <c r="B20" s="68">
        <v>2.3481700000000001E-3</v>
      </c>
      <c r="C20" s="65">
        <v>14777.6</v>
      </c>
      <c r="D20" s="66">
        <v>0.113562</v>
      </c>
      <c r="E20" s="67">
        <v>0.635764</v>
      </c>
      <c r="G20" s="13">
        <v>42</v>
      </c>
      <c r="H20" s="68">
        <v>1.1630099999999999E-3</v>
      </c>
      <c r="I20" s="65">
        <v>14777.7</v>
      </c>
      <c r="J20" s="66">
        <v>0.118932</v>
      </c>
      <c r="K20" s="67">
        <v>0.63566699999999998</v>
      </c>
      <c r="M20">
        <v>2010</v>
      </c>
      <c r="N20" s="3">
        <f>popn!C20</f>
        <v>3467.5</v>
      </c>
      <c r="O20">
        <v>10108.799999999999</v>
      </c>
      <c r="P20">
        <v>3513.96</v>
      </c>
      <c r="Q20">
        <v>10044.200000000001</v>
      </c>
      <c r="R20">
        <v>9901.9699999999993</v>
      </c>
      <c r="S20">
        <v>10275.4</v>
      </c>
      <c r="T20">
        <v>3518.47</v>
      </c>
      <c r="U20">
        <v>3513.96</v>
      </c>
      <c r="V20">
        <v>3485.52</v>
      </c>
      <c r="W20">
        <v>3513.96</v>
      </c>
      <c r="X20">
        <v>10140</v>
      </c>
      <c r="Y20">
        <v>3467.5</v>
      </c>
      <c r="Z20">
        <v>3467.5</v>
      </c>
      <c r="AA20">
        <v>3467.5</v>
      </c>
      <c r="AB20">
        <v>3513.96</v>
      </c>
      <c r="AC20">
        <v>3498.41</v>
      </c>
      <c r="AD20">
        <v>10149.799999999999</v>
      </c>
      <c r="AE20">
        <v>10351.799999999999</v>
      </c>
      <c r="AF20">
        <v>11680.5</v>
      </c>
      <c r="AG20">
        <v>3498.41</v>
      </c>
      <c r="AH20">
        <v>9901.9699999999993</v>
      </c>
      <c r="AI20">
        <v>10108.799999999999</v>
      </c>
      <c r="AJ20">
        <v>10396.299999999999</v>
      </c>
      <c r="AK20">
        <v>10351.799999999999</v>
      </c>
      <c r="AL20">
        <v>10108.799999999999</v>
      </c>
      <c r="AM20">
        <v>10108.799999999999</v>
      </c>
      <c r="AN20">
        <v>3462.88</v>
      </c>
      <c r="AO20">
        <v>3467.5</v>
      </c>
      <c r="AP20">
        <v>3529.21</v>
      </c>
      <c r="AQ20">
        <v>3467.5</v>
      </c>
      <c r="AR20">
        <v>10149.799999999999</v>
      </c>
      <c r="AS20">
        <v>3467.5</v>
      </c>
      <c r="AT20">
        <v>3467.5</v>
      </c>
      <c r="AU20">
        <v>3540.51</v>
      </c>
      <c r="AV20">
        <v>3467.5</v>
      </c>
      <c r="AW20">
        <v>9901.9699999999993</v>
      </c>
      <c r="AX20">
        <v>3451.75</v>
      </c>
      <c r="AY20">
        <v>3510.27</v>
      </c>
      <c r="AZ20">
        <v>3576.72</v>
      </c>
      <c r="BA20">
        <v>3462.88</v>
      </c>
      <c r="BB20">
        <v>3467.5</v>
      </c>
      <c r="BC20">
        <v>10149.799999999999</v>
      </c>
      <c r="BD20">
        <v>9901.9599999999991</v>
      </c>
      <c r="BE20">
        <v>10108.799999999999</v>
      </c>
      <c r="BF20">
        <v>10960.9</v>
      </c>
      <c r="BG20">
        <v>3513.96</v>
      </c>
      <c r="BH20">
        <v>3510.99</v>
      </c>
      <c r="BI20">
        <v>9901.9699999999993</v>
      </c>
      <c r="BJ20">
        <v>10108.799999999999</v>
      </c>
      <c r="BK20">
        <v>3510.27</v>
      </c>
      <c r="BL20">
        <v>3462.56</v>
      </c>
    </row>
    <row r="21" spans="1:64" ht="15.6" x14ac:dyDescent="0.3">
      <c r="A21" s="13">
        <v>17</v>
      </c>
      <c r="B21" s="69">
        <v>4.5323E-4</v>
      </c>
      <c r="C21" s="65">
        <v>14833.9</v>
      </c>
      <c r="D21" s="66">
        <v>0.112757</v>
      </c>
      <c r="E21" s="67">
        <v>0.63540600000000003</v>
      </c>
      <c r="G21" s="13">
        <v>43</v>
      </c>
      <c r="H21" s="68">
        <v>4.9282299999999996E-3</v>
      </c>
      <c r="I21" s="65">
        <v>14774.9</v>
      </c>
      <c r="J21" s="66">
        <v>0.114965</v>
      </c>
      <c r="K21" s="67">
        <v>0.63574799999999998</v>
      </c>
      <c r="M21">
        <v>2011</v>
      </c>
      <c r="N21" s="3">
        <f>popn!C21</f>
        <v>3325.76</v>
      </c>
      <c r="O21">
        <v>9808.92</v>
      </c>
      <c r="P21">
        <v>3362.08</v>
      </c>
      <c r="Q21">
        <v>9689.56</v>
      </c>
      <c r="R21">
        <v>9555.31</v>
      </c>
      <c r="S21">
        <v>9916.2900000000009</v>
      </c>
      <c r="T21">
        <v>3366.87</v>
      </c>
      <c r="U21">
        <v>3362.08</v>
      </c>
      <c r="V21">
        <v>3318.74</v>
      </c>
      <c r="W21">
        <v>3362.08</v>
      </c>
      <c r="X21">
        <v>9764.59</v>
      </c>
      <c r="Y21">
        <v>3325.76</v>
      </c>
      <c r="Z21">
        <v>3325.77</v>
      </c>
      <c r="AA21">
        <v>3325.76</v>
      </c>
      <c r="AB21">
        <v>3362.08</v>
      </c>
      <c r="AC21">
        <v>3334.63</v>
      </c>
      <c r="AD21">
        <v>9856.9599999999991</v>
      </c>
      <c r="AE21">
        <v>10023.5</v>
      </c>
      <c r="AF21">
        <v>11382.9</v>
      </c>
      <c r="AG21">
        <v>3334.64</v>
      </c>
      <c r="AH21">
        <v>9555.31</v>
      </c>
      <c r="AI21">
        <v>9808.92</v>
      </c>
      <c r="AJ21">
        <v>10073.4</v>
      </c>
      <c r="AK21">
        <v>10023.5</v>
      </c>
      <c r="AL21">
        <v>9808.92</v>
      </c>
      <c r="AM21">
        <v>9808.93</v>
      </c>
      <c r="AN21">
        <v>3324.24</v>
      </c>
      <c r="AO21">
        <v>3325.76</v>
      </c>
      <c r="AP21">
        <v>3393.54</v>
      </c>
      <c r="AQ21">
        <v>3325.76</v>
      </c>
      <c r="AR21">
        <v>9856.9699999999993</v>
      </c>
      <c r="AS21">
        <v>3325.76</v>
      </c>
      <c r="AT21">
        <v>3325.76</v>
      </c>
      <c r="AU21">
        <v>3401.93</v>
      </c>
      <c r="AV21">
        <v>3325.76</v>
      </c>
      <c r="AW21">
        <v>9555.31</v>
      </c>
      <c r="AX21">
        <v>3298.14</v>
      </c>
      <c r="AY21">
        <v>3361.68</v>
      </c>
      <c r="AZ21">
        <v>3434.65</v>
      </c>
      <c r="BA21">
        <v>3324.24</v>
      </c>
      <c r="BB21">
        <v>3325.76</v>
      </c>
      <c r="BC21">
        <v>9856.98</v>
      </c>
      <c r="BD21">
        <v>9555.2999999999993</v>
      </c>
      <c r="BE21">
        <v>9808.93</v>
      </c>
      <c r="BF21">
        <v>10606.3</v>
      </c>
      <c r="BG21">
        <v>3362.08</v>
      </c>
      <c r="BH21">
        <v>3361.96</v>
      </c>
      <c r="BI21">
        <v>9555.31</v>
      </c>
      <c r="BJ21">
        <v>9808.92</v>
      </c>
      <c r="BK21">
        <v>3361.68</v>
      </c>
      <c r="BL21">
        <v>3306.06</v>
      </c>
    </row>
    <row r="22" spans="1:64" ht="15.6" x14ac:dyDescent="0.3">
      <c r="A22" s="13">
        <v>18</v>
      </c>
      <c r="B22" s="69">
        <v>6.0066000000000004E-4</v>
      </c>
      <c r="C22" s="65">
        <v>14791.3</v>
      </c>
      <c r="D22" s="70">
        <v>9.4325400000000004E-2</v>
      </c>
      <c r="E22" s="67">
        <v>0.63533499999999998</v>
      </c>
      <c r="G22" s="13">
        <v>44</v>
      </c>
      <c r="H22" s="69">
        <v>4.0758599999999998E-4</v>
      </c>
      <c r="I22" s="65">
        <v>14782.6</v>
      </c>
      <c r="J22" s="66">
        <v>0.10324</v>
      </c>
      <c r="K22" s="67">
        <v>0.63544</v>
      </c>
      <c r="M22">
        <v>2012</v>
      </c>
      <c r="N22" s="3">
        <f>popn!C22</f>
        <v>3352.46</v>
      </c>
      <c r="O22">
        <v>9843.44</v>
      </c>
      <c r="P22">
        <v>3387.52</v>
      </c>
      <c r="Q22">
        <v>9681.26</v>
      </c>
      <c r="R22">
        <v>9544.4599999999991</v>
      </c>
      <c r="S22">
        <v>9838.01</v>
      </c>
      <c r="T22">
        <v>3387.48</v>
      </c>
      <c r="U22">
        <v>3387.52</v>
      </c>
      <c r="V22">
        <v>3322.96</v>
      </c>
      <c r="W22">
        <v>3387.52</v>
      </c>
      <c r="X22">
        <v>9733.3799999999992</v>
      </c>
      <c r="Y22">
        <v>3352.46</v>
      </c>
      <c r="Z22">
        <v>3352.46</v>
      </c>
      <c r="AA22">
        <v>3352.46</v>
      </c>
      <c r="AB22">
        <v>3387.52</v>
      </c>
      <c r="AC22">
        <v>3349.55</v>
      </c>
      <c r="AD22">
        <v>9882.23</v>
      </c>
      <c r="AE22">
        <v>10023.700000000001</v>
      </c>
      <c r="AF22">
        <v>11470.6</v>
      </c>
      <c r="AG22">
        <v>3349.55</v>
      </c>
      <c r="AH22">
        <v>9544.4599999999991</v>
      </c>
      <c r="AI22">
        <v>9843.44</v>
      </c>
      <c r="AJ22">
        <v>10065.299999999999</v>
      </c>
      <c r="AK22">
        <v>10023.700000000001</v>
      </c>
      <c r="AL22">
        <v>9843.44</v>
      </c>
      <c r="AM22">
        <v>9843.4500000000007</v>
      </c>
      <c r="AN22">
        <v>3346.59</v>
      </c>
      <c r="AO22">
        <v>3352.46</v>
      </c>
      <c r="AP22">
        <v>3430.06</v>
      </c>
      <c r="AQ22">
        <v>3352.46</v>
      </c>
      <c r="AR22">
        <v>9882.24</v>
      </c>
      <c r="AS22">
        <v>3352.46</v>
      </c>
      <c r="AT22">
        <v>3352.46</v>
      </c>
      <c r="AU22">
        <v>3439.4</v>
      </c>
      <c r="AV22">
        <v>3352.46</v>
      </c>
      <c r="AW22">
        <v>9544.4599999999991</v>
      </c>
      <c r="AX22">
        <v>3314.31</v>
      </c>
      <c r="AY22">
        <v>3383.32</v>
      </c>
      <c r="AZ22">
        <v>3466.74</v>
      </c>
      <c r="BA22">
        <v>3346.59</v>
      </c>
      <c r="BB22">
        <v>3352.46</v>
      </c>
      <c r="BC22">
        <v>9882.26</v>
      </c>
      <c r="BD22">
        <v>9544.4500000000007</v>
      </c>
      <c r="BE22">
        <v>9843.4500000000007</v>
      </c>
      <c r="BF22">
        <v>10618.9</v>
      </c>
      <c r="BG22">
        <v>3387.52</v>
      </c>
      <c r="BH22">
        <v>3386.38</v>
      </c>
      <c r="BI22">
        <v>9544.4599999999991</v>
      </c>
      <c r="BJ22">
        <v>9843.44</v>
      </c>
      <c r="BK22">
        <v>3383.31</v>
      </c>
      <c r="BL22">
        <v>3323.08</v>
      </c>
    </row>
    <row r="23" spans="1:64" ht="15.6" x14ac:dyDescent="0.3">
      <c r="A23" s="13">
        <v>19</v>
      </c>
      <c r="B23" s="69">
        <v>1.3707199999999999E-4</v>
      </c>
      <c r="C23" s="65">
        <v>14591.1</v>
      </c>
      <c r="D23" s="66">
        <v>0.78029599999999999</v>
      </c>
      <c r="E23" s="67">
        <v>0.661605</v>
      </c>
      <c r="G23" s="13">
        <v>45</v>
      </c>
      <c r="H23" s="69">
        <v>9.9665400000000003E-4</v>
      </c>
      <c r="I23" s="65">
        <v>14587.3</v>
      </c>
      <c r="J23" s="66">
        <v>0.75882899999999998</v>
      </c>
      <c r="K23" s="67">
        <v>0.66165099999999999</v>
      </c>
      <c r="M23">
        <v>2013</v>
      </c>
      <c r="N23" s="3">
        <f>popn!C23</f>
        <v>3057.18</v>
      </c>
      <c r="O23">
        <v>9419.2199999999993</v>
      </c>
      <c r="P23">
        <v>3093.36</v>
      </c>
      <c r="Q23">
        <v>9238.43</v>
      </c>
      <c r="R23">
        <v>9103.58</v>
      </c>
      <c r="S23">
        <v>9347.01</v>
      </c>
      <c r="T23">
        <v>3091.31</v>
      </c>
      <c r="U23">
        <v>3093.36</v>
      </c>
      <c r="V23">
        <v>3026.04</v>
      </c>
      <c r="W23">
        <v>3093.36</v>
      </c>
      <c r="X23">
        <v>9285.76</v>
      </c>
      <c r="Y23">
        <v>3057.18</v>
      </c>
      <c r="Z23">
        <v>3057.18</v>
      </c>
      <c r="AA23">
        <v>3057.18</v>
      </c>
      <c r="AB23">
        <v>3093.36</v>
      </c>
      <c r="AC23">
        <v>3051.49</v>
      </c>
      <c r="AD23">
        <v>9473.2000000000007</v>
      </c>
      <c r="AE23">
        <v>9590.64</v>
      </c>
      <c r="AF23">
        <v>11039.9</v>
      </c>
      <c r="AG23">
        <v>3051.49</v>
      </c>
      <c r="AH23">
        <v>9103.59</v>
      </c>
      <c r="AI23">
        <v>9419.2199999999993</v>
      </c>
      <c r="AJ23">
        <v>9645.7800000000007</v>
      </c>
      <c r="AK23">
        <v>9590.6299999999992</v>
      </c>
      <c r="AL23">
        <v>9419.2199999999993</v>
      </c>
      <c r="AM23">
        <v>9419.2199999999993</v>
      </c>
      <c r="AN23">
        <v>3055.88</v>
      </c>
      <c r="AO23">
        <v>3057.18</v>
      </c>
      <c r="AP23">
        <v>3139.5</v>
      </c>
      <c r="AQ23">
        <v>3057.18</v>
      </c>
      <c r="AR23">
        <v>9473.2199999999993</v>
      </c>
      <c r="AS23">
        <v>3057.18</v>
      </c>
      <c r="AT23">
        <v>3057.18</v>
      </c>
      <c r="AU23">
        <v>3149.71</v>
      </c>
      <c r="AV23">
        <v>3057.18</v>
      </c>
      <c r="AW23">
        <v>9103.59</v>
      </c>
      <c r="AX23">
        <v>3015.15</v>
      </c>
      <c r="AY23">
        <v>3093.93</v>
      </c>
      <c r="AZ23">
        <v>3182.83</v>
      </c>
      <c r="BA23">
        <v>3055.88</v>
      </c>
      <c r="BB23">
        <v>3057.18</v>
      </c>
      <c r="BC23">
        <v>9473.23</v>
      </c>
      <c r="BD23">
        <v>9103.58</v>
      </c>
      <c r="BE23">
        <v>9419.2199999999993</v>
      </c>
      <c r="BF23">
        <v>10165.799999999999</v>
      </c>
      <c r="BG23">
        <v>3093.37</v>
      </c>
      <c r="BH23">
        <v>3091.06</v>
      </c>
      <c r="BI23">
        <v>9103.59</v>
      </c>
      <c r="BJ23">
        <v>9419.2099999999991</v>
      </c>
      <c r="BK23">
        <v>3093.92</v>
      </c>
      <c r="BL23">
        <v>3024.69</v>
      </c>
    </row>
    <row r="24" spans="1:64" ht="15.6" x14ac:dyDescent="0.3">
      <c r="A24" s="13">
        <v>20</v>
      </c>
      <c r="B24" s="68">
        <v>1.6057700000000001E-3</v>
      </c>
      <c r="C24" s="65">
        <v>14777.7</v>
      </c>
      <c r="D24" s="66">
        <v>0.118932</v>
      </c>
      <c r="E24" s="67">
        <v>0.63566699999999998</v>
      </c>
      <c r="G24" s="13">
        <v>46</v>
      </c>
      <c r="H24" s="64">
        <v>7.1534900000000005E-5</v>
      </c>
      <c r="I24" s="65">
        <v>14577.3</v>
      </c>
      <c r="J24" s="66">
        <v>0.74979200000000001</v>
      </c>
      <c r="K24" s="67">
        <v>0.66214200000000001</v>
      </c>
      <c r="M24">
        <v>2014</v>
      </c>
      <c r="N24" s="3">
        <f>popn!C24</f>
        <v>2603.08</v>
      </c>
      <c r="O24">
        <v>8605.0400000000009</v>
      </c>
      <c r="P24">
        <v>2640.35</v>
      </c>
      <c r="Q24">
        <v>8430.4599999999991</v>
      </c>
      <c r="R24">
        <v>8302.35</v>
      </c>
      <c r="S24">
        <v>8502.6299999999992</v>
      </c>
      <c r="T24">
        <v>2637.38</v>
      </c>
      <c r="U24">
        <v>2640.35</v>
      </c>
      <c r="V24">
        <v>2577.1799999999998</v>
      </c>
      <c r="W24">
        <v>2640.35</v>
      </c>
      <c r="X24">
        <v>8474.58</v>
      </c>
      <c r="Y24">
        <v>2603.08</v>
      </c>
      <c r="Z24">
        <v>2603.09</v>
      </c>
      <c r="AA24">
        <v>2603.08</v>
      </c>
      <c r="AB24">
        <v>2640.35</v>
      </c>
      <c r="AC24">
        <v>2600.12</v>
      </c>
      <c r="AD24">
        <v>8660.14</v>
      </c>
      <c r="AE24">
        <v>8765.61</v>
      </c>
      <c r="AF24">
        <v>10137.700000000001</v>
      </c>
      <c r="AG24">
        <v>2600.12</v>
      </c>
      <c r="AH24">
        <v>8302.36</v>
      </c>
      <c r="AI24">
        <v>8605.0400000000009</v>
      </c>
      <c r="AJ24">
        <v>8822.7000000000007</v>
      </c>
      <c r="AK24">
        <v>8765.6</v>
      </c>
      <c r="AL24">
        <v>8605.0400000000009</v>
      </c>
      <c r="AM24">
        <v>8605.0499999999993</v>
      </c>
      <c r="AN24">
        <v>2602.27</v>
      </c>
      <c r="AO24">
        <v>2603.08</v>
      </c>
      <c r="AP24">
        <v>2683.71</v>
      </c>
      <c r="AQ24">
        <v>2603.08</v>
      </c>
      <c r="AR24">
        <v>8660.16</v>
      </c>
      <c r="AS24">
        <v>2603.08</v>
      </c>
      <c r="AT24">
        <v>2603.08</v>
      </c>
      <c r="AU24">
        <v>2694.54</v>
      </c>
      <c r="AV24">
        <v>2603.08</v>
      </c>
      <c r="AW24">
        <v>8302.36</v>
      </c>
      <c r="AX24">
        <v>2562.6999999999998</v>
      </c>
      <c r="AY24">
        <v>2641.63</v>
      </c>
      <c r="AZ24">
        <v>2729.01</v>
      </c>
      <c r="BA24">
        <v>2602.27</v>
      </c>
      <c r="BB24">
        <v>2603.08</v>
      </c>
      <c r="BC24">
        <v>8660.17</v>
      </c>
      <c r="BD24">
        <v>8302.35</v>
      </c>
      <c r="BE24">
        <v>8605.0499999999993</v>
      </c>
      <c r="BF24">
        <v>9300.1200000000008</v>
      </c>
      <c r="BG24">
        <v>2640.35</v>
      </c>
      <c r="BH24">
        <v>2636.79</v>
      </c>
      <c r="BI24">
        <v>8302.36</v>
      </c>
      <c r="BJ24">
        <v>8605.0400000000009</v>
      </c>
      <c r="BK24">
        <v>2641.62</v>
      </c>
      <c r="BL24">
        <v>2572.81</v>
      </c>
    </row>
    <row r="25" spans="1:64" ht="15.6" x14ac:dyDescent="0.3">
      <c r="A25" s="13">
        <v>21</v>
      </c>
      <c r="B25" s="68">
        <v>4.0013999999999996E-3</v>
      </c>
      <c r="C25" s="65">
        <v>14774.9</v>
      </c>
      <c r="D25" s="66">
        <v>0.114965</v>
      </c>
      <c r="E25" s="67">
        <v>0.63574799999999998</v>
      </c>
      <c r="G25" s="13">
        <v>47</v>
      </c>
      <c r="H25" s="69">
        <v>8.1080900000000001E-4</v>
      </c>
      <c r="I25" s="65">
        <v>14777.7</v>
      </c>
      <c r="J25" s="66">
        <v>0.118932</v>
      </c>
      <c r="K25" s="67">
        <v>0.63566699999999998</v>
      </c>
      <c r="M25">
        <v>2015</v>
      </c>
      <c r="N25" s="3">
        <f>popn!C25</f>
        <v>2138.21</v>
      </c>
      <c r="O25">
        <v>8071.92</v>
      </c>
      <c r="P25">
        <v>2177.52</v>
      </c>
      <c r="Q25">
        <v>7910.92</v>
      </c>
      <c r="R25">
        <v>7786.35</v>
      </c>
      <c r="S25">
        <v>7950.92</v>
      </c>
      <c r="T25">
        <v>2172.4699999999998</v>
      </c>
      <c r="U25">
        <v>2177.52</v>
      </c>
      <c r="V25">
        <v>2123.19</v>
      </c>
      <c r="W25">
        <v>2177.52</v>
      </c>
      <c r="X25">
        <v>7960.25</v>
      </c>
      <c r="Y25">
        <v>2138.21</v>
      </c>
      <c r="Z25">
        <v>2138.21</v>
      </c>
      <c r="AA25">
        <v>2138.21</v>
      </c>
      <c r="AB25">
        <v>2177.52</v>
      </c>
      <c r="AC25">
        <v>2140.81</v>
      </c>
      <c r="AD25">
        <v>8127.75</v>
      </c>
      <c r="AE25">
        <v>8238.89</v>
      </c>
      <c r="AF25">
        <v>9566.27</v>
      </c>
      <c r="AG25">
        <v>2140.81</v>
      </c>
      <c r="AH25">
        <v>7786.35</v>
      </c>
      <c r="AI25">
        <v>8071.92</v>
      </c>
      <c r="AJ25">
        <v>8296.81</v>
      </c>
      <c r="AK25">
        <v>8238.8799999999992</v>
      </c>
      <c r="AL25">
        <v>8071.92</v>
      </c>
      <c r="AM25">
        <v>8071.92</v>
      </c>
      <c r="AN25">
        <v>2136.48</v>
      </c>
      <c r="AO25">
        <v>2138.21</v>
      </c>
      <c r="AP25">
        <v>2218.85</v>
      </c>
      <c r="AQ25">
        <v>2138.21</v>
      </c>
      <c r="AR25">
        <v>8127.77</v>
      </c>
      <c r="AS25">
        <v>2138.21</v>
      </c>
      <c r="AT25">
        <v>2138.21</v>
      </c>
      <c r="AU25">
        <v>2229.9899999999998</v>
      </c>
      <c r="AV25">
        <v>2138.21</v>
      </c>
      <c r="AW25">
        <v>7786.35</v>
      </c>
      <c r="AX25">
        <v>2101.2600000000002</v>
      </c>
      <c r="AY25">
        <v>2178.2600000000002</v>
      </c>
      <c r="AZ25">
        <v>2266.02</v>
      </c>
      <c r="BA25">
        <v>2136.48</v>
      </c>
      <c r="BB25">
        <v>2138.21</v>
      </c>
      <c r="BC25">
        <v>8127.78</v>
      </c>
      <c r="BD25">
        <v>7786.34</v>
      </c>
      <c r="BE25">
        <v>8071.93</v>
      </c>
      <c r="BF25">
        <v>8754</v>
      </c>
      <c r="BG25">
        <v>2177.52</v>
      </c>
      <c r="BH25">
        <v>2175.2600000000002</v>
      </c>
      <c r="BI25">
        <v>7786.35</v>
      </c>
      <c r="BJ25">
        <v>8071.91</v>
      </c>
      <c r="BK25">
        <v>2178.2600000000002</v>
      </c>
      <c r="BL25">
        <v>2111.65</v>
      </c>
    </row>
    <row r="26" spans="1:64" ht="15.6" x14ac:dyDescent="0.3">
      <c r="A26" s="13">
        <v>22</v>
      </c>
      <c r="B26" s="69">
        <v>1.67064E-4</v>
      </c>
      <c r="C26" s="65">
        <v>14836.5</v>
      </c>
      <c r="D26" s="66">
        <v>0.111384</v>
      </c>
      <c r="E26" s="67">
        <v>0.63542200000000004</v>
      </c>
      <c r="G26" s="13">
        <v>48</v>
      </c>
      <c r="H26" s="68">
        <v>5.3717699999999997E-3</v>
      </c>
      <c r="I26" s="65">
        <v>14774.9</v>
      </c>
      <c r="J26" s="66">
        <v>0.114965</v>
      </c>
      <c r="K26" s="67">
        <v>0.63574799999999998</v>
      </c>
      <c r="M26">
        <v>2016</v>
      </c>
      <c r="N26" s="3">
        <f>popn!C26</f>
        <v>1663.42</v>
      </c>
      <c r="O26">
        <v>7177.31</v>
      </c>
      <c r="P26">
        <v>1702.28</v>
      </c>
      <c r="Q26">
        <v>7048.83</v>
      </c>
      <c r="R26">
        <v>6933.81</v>
      </c>
      <c r="S26">
        <v>7069.16</v>
      </c>
      <c r="T26">
        <v>1695.9</v>
      </c>
      <c r="U26">
        <v>1702.28</v>
      </c>
      <c r="V26">
        <v>1655.89</v>
      </c>
      <c r="W26">
        <v>1702.28</v>
      </c>
      <c r="X26">
        <v>7093.18</v>
      </c>
      <c r="Y26">
        <v>1663.42</v>
      </c>
      <c r="Z26">
        <v>1663.42</v>
      </c>
      <c r="AA26">
        <v>1663.42</v>
      </c>
      <c r="AB26">
        <v>1702.28</v>
      </c>
      <c r="AC26">
        <v>1671.98</v>
      </c>
      <c r="AD26">
        <v>7238.79</v>
      </c>
      <c r="AE26">
        <v>7328.81</v>
      </c>
      <c r="AF26">
        <v>8566.7000000000007</v>
      </c>
      <c r="AG26">
        <v>1671.98</v>
      </c>
      <c r="AH26">
        <v>6933.82</v>
      </c>
      <c r="AI26">
        <v>7177.31</v>
      </c>
      <c r="AJ26">
        <v>7391.66</v>
      </c>
      <c r="AK26">
        <v>7328.8</v>
      </c>
      <c r="AL26">
        <v>7177.31</v>
      </c>
      <c r="AM26">
        <v>7177.31</v>
      </c>
      <c r="AN26">
        <v>1663.2</v>
      </c>
      <c r="AO26">
        <v>1663.42</v>
      </c>
      <c r="AP26">
        <v>1741.29</v>
      </c>
      <c r="AQ26">
        <v>1663.42</v>
      </c>
      <c r="AR26">
        <v>7238.8</v>
      </c>
      <c r="AS26">
        <v>1663.42</v>
      </c>
      <c r="AT26">
        <v>1663.42</v>
      </c>
      <c r="AU26">
        <v>1752.04</v>
      </c>
      <c r="AV26">
        <v>1663.42</v>
      </c>
      <c r="AW26">
        <v>6933.82</v>
      </c>
      <c r="AX26">
        <v>1632.78</v>
      </c>
      <c r="AY26">
        <v>1704.58</v>
      </c>
      <c r="AZ26">
        <v>1789.66</v>
      </c>
      <c r="BA26">
        <v>1663.2</v>
      </c>
      <c r="BB26">
        <v>1663.42</v>
      </c>
      <c r="BC26">
        <v>7238.81</v>
      </c>
      <c r="BD26">
        <v>6933.81</v>
      </c>
      <c r="BE26">
        <v>7177.31</v>
      </c>
      <c r="BF26">
        <v>7837.05</v>
      </c>
      <c r="BG26">
        <v>1702.28</v>
      </c>
      <c r="BH26">
        <v>1704.56</v>
      </c>
      <c r="BI26">
        <v>6933.82</v>
      </c>
      <c r="BJ26">
        <v>7177.3</v>
      </c>
      <c r="BK26">
        <v>1704.58</v>
      </c>
      <c r="BL26">
        <v>1642.79</v>
      </c>
    </row>
    <row r="27" spans="1:64" ht="15.6" x14ac:dyDescent="0.3">
      <c r="A27" s="13">
        <v>23</v>
      </c>
      <c r="B27" s="69">
        <v>2.85634E-4</v>
      </c>
      <c r="C27" s="65">
        <v>14833.9</v>
      </c>
      <c r="D27" s="66">
        <v>0.112757</v>
      </c>
      <c r="E27" s="67">
        <v>0.63540600000000003</v>
      </c>
      <c r="G27" s="13">
        <v>49</v>
      </c>
      <c r="H27" s="68">
        <v>1.3416000000000001E-3</v>
      </c>
      <c r="I27" s="65">
        <v>14590.3</v>
      </c>
      <c r="J27" s="66">
        <v>0.75442900000000002</v>
      </c>
      <c r="K27" s="67">
        <v>0.66168899999999997</v>
      </c>
      <c r="M27">
        <v>2017</v>
      </c>
      <c r="N27" s="3">
        <f>popn!C27</f>
        <v>1192.06</v>
      </c>
      <c r="O27">
        <v>6018.27</v>
      </c>
      <c r="P27">
        <v>1229.69</v>
      </c>
      <c r="Q27">
        <v>5917.67</v>
      </c>
      <c r="R27">
        <v>5817.36</v>
      </c>
      <c r="S27">
        <v>5930.17</v>
      </c>
      <c r="T27">
        <v>1222.5999999999999</v>
      </c>
      <c r="U27">
        <v>1229.69</v>
      </c>
      <c r="V27">
        <v>1188.68</v>
      </c>
      <c r="W27">
        <v>1229.69</v>
      </c>
      <c r="X27">
        <v>5953.93</v>
      </c>
      <c r="Y27">
        <v>1192.06</v>
      </c>
      <c r="Z27">
        <v>1192.06</v>
      </c>
      <c r="AA27">
        <v>1192.06</v>
      </c>
      <c r="AB27">
        <v>1229.69</v>
      </c>
      <c r="AC27">
        <v>1204.1099999999999</v>
      </c>
      <c r="AD27">
        <v>6083.07</v>
      </c>
      <c r="AE27">
        <v>6145.18</v>
      </c>
      <c r="AF27">
        <v>7272.83</v>
      </c>
      <c r="AG27">
        <v>1204.1099999999999</v>
      </c>
      <c r="AH27">
        <v>5817.36</v>
      </c>
      <c r="AI27">
        <v>6018.27</v>
      </c>
      <c r="AJ27">
        <v>6211.17</v>
      </c>
      <c r="AK27">
        <v>6145.18</v>
      </c>
      <c r="AL27">
        <v>6018.27</v>
      </c>
      <c r="AM27">
        <v>6018.28</v>
      </c>
      <c r="AN27">
        <v>1193.79</v>
      </c>
      <c r="AO27">
        <v>1192.06</v>
      </c>
      <c r="AP27">
        <v>1266.8499999999999</v>
      </c>
      <c r="AQ27">
        <v>1192.06</v>
      </c>
      <c r="AR27">
        <v>6083.08</v>
      </c>
      <c r="AS27">
        <v>1192.06</v>
      </c>
      <c r="AT27">
        <v>1192.06</v>
      </c>
      <c r="AU27">
        <v>1277.07</v>
      </c>
      <c r="AV27">
        <v>1192.06</v>
      </c>
      <c r="AW27">
        <v>5817.36</v>
      </c>
      <c r="AX27">
        <v>1166.1400000000001</v>
      </c>
      <c r="AY27">
        <v>1233.8699999999999</v>
      </c>
      <c r="AZ27">
        <v>1315.97</v>
      </c>
      <c r="BA27">
        <v>1193.79</v>
      </c>
      <c r="BB27">
        <v>1192.06</v>
      </c>
      <c r="BC27">
        <v>6083.09</v>
      </c>
      <c r="BD27">
        <v>5817.36</v>
      </c>
      <c r="BE27">
        <v>6018.28</v>
      </c>
      <c r="BF27">
        <v>6645.06</v>
      </c>
      <c r="BG27">
        <v>1229.69</v>
      </c>
      <c r="BH27">
        <v>1235.44</v>
      </c>
      <c r="BI27">
        <v>5817.36</v>
      </c>
      <c r="BJ27">
        <v>6018.27</v>
      </c>
      <c r="BK27">
        <v>1233.8699999999999</v>
      </c>
      <c r="BL27">
        <v>1175.58</v>
      </c>
    </row>
    <row r="28" spans="1:64" ht="15.6" x14ac:dyDescent="0.3">
      <c r="A28" s="13">
        <v>24</v>
      </c>
      <c r="B28" s="80">
        <v>7.5829300000000005E-4</v>
      </c>
      <c r="C28" s="65">
        <v>14774.9</v>
      </c>
      <c r="D28" s="66">
        <v>0.114965</v>
      </c>
      <c r="E28" s="67">
        <v>0.63574799999999998</v>
      </c>
      <c r="G28" s="14">
        <v>50</v>
      </c>
      <c r="H28" s="71">
        <v>1.84914E-3</v>
      </c>
      <c r="I28" s="72">
        <v>14589.8</v>
      </c>
      <c r="J28" s="73">
        <v>0.80863300000000005</v>
      </c>
      <c r="K28" s="74">
        <v>0.66209799999999996</v>
      </c>
    </row>
    <row r="29" spans="1:64" ht="15.6" x14ac:dyDescent="0.3">
      <c r="A29" s="14">
        <v>25</v>
      </c>
      <c r="B29" s="81">
        <v>2.0731999999999999E-3</v>
      </c>
      <c r="C29" s="72">
        <v>14774.9</v>
      </c>
      <c r="D29" s="73">
        <v>0.114965</v>
      </c>
      <c r="E29" s="74">
        <v>0.63574799999999998</v>
      </c>
    </row>
    <row r="30" spans="1:64" x14ac:dyDescent="0.25">
      <c r="N30" t="s">
        <v>190</v>
      </c>
    </row>
    <row r="31" spans="1:64" ht="15.6" x14ac:dyDescent="0.3">
      <c r="G31" s="43"/>
    </row>
    <row r="32" spans="1:64" ht="15.6" x14ac:dyDescent="0.3">
      <c r="C32" s="7"/>
      <c r="G32" s="43"/>
      <c r="N32" s="44" t="s">
        <v>174</v>
      </c>
      <c r="O32">
        <v>1</v>
      </c>
      <c r="P32">
        <v>2</v>
      </c>
      <c r="Q32">
        <v>3</v>
      </c>
      <c r="R32">
        <v>4</v>
      </c>
      <c r="S32">
        <v>5</v>
      </c>
      <c r="T32">
        <v>6</v>
      </c>
      <c r="U32">
        <v>7</v>
      </c>
      <c r="V32">
        <v>8</v>
      </c>
      <c r="W32">
        <v>9</v>
      </c>
      <c r="X32">
        <v>10</v>
      </c>
      <c r="Y32">
        <v>11</v>
      </c>
      <c r="Z32">
        <v>12</v>
      </c>
      <c r="AA32">
        <v>13</v>
      </c>
      <c r="AB32">
        <v>14</v>
      </c>
      <c r="AC32">
        <v>15</v>
      </c>
      <c r="AD32">
        <v>16</v>
      </c>
      <c r="AE32">
        <v>17</v>
      </c>
      <c r="AF32">
        <v>18</v>
      </c>
      <c r="AG32">
        <v>19</v>
      </c>
      <c r="AH32">
        <v>20</v>
      </c>
      <c r="AI32">
        <v>21</v>
      </c>
      <c r="AJ32">
        <v>22</v>
      </c>
      <c r="AK32">
        <v>23</v>
      </c>
      <c r="AL32">
        <v>24</v>
      </c>
      <c r="AM32">
        <v>25</v>
      </c>
      <c r="AN32">
        <v>26</v>
      </c>
      <c r="AO32">
        <v>27</v>
      </c>
      <c r="AP32">
        <v>28</v>
      </c>
      <c r="AQ32">
        <v>29</v>
      </c>
      <c r="AR32">
        <v>30</v>
      </c>
      <c r="AS32">
        <v>31</v>
      </c>
      <c r="AT32">
        <v>32</v>
      </c>
      <c r="AU32">
        <v>33</v>
      </c>
      <c r="AV32">
        <v>34</v>
      </c>
      <c r="AW32">
        <v>35</v>
      </c>
      <c r="AX32">
        <v>36</v>
      </c>
      <c r="AY32">
        <v>37</v>
      </c>
      <c r="AZ32">
        <v>38</v>
      </c>
      <c r="BA32">
        <v>39</v>
      </c>
      <c r="BB32">
        <v>40</v>
      </c>
      <c r="BC32">
        <v>41</v>
      </c>
      <c r="BD32">
        <v>42</v>
      </c>
      <c r="BE32">
        <v>43</v>
      </c>
      <c r="BF32">
        <v>44</v>
      </c>
      <c r="BG32">
        <v>45</v>
      </c>
      <c r="BH32">
        <v>46</v>
      </c>
      <c r="BI32">
        <v>47</v>
      </c>
      <c r="BJ32">
        <v>48</v>
      </c>
      <c r="BK32">
        <v>49</v>
      </c>
      <c r="BL32">
        <v>50</v>
      </c>
    </row>
    <row r="33" spans="7:64" x14ac:dyDescent="0.25">
      <c r="G33" s="63"/>
      <c r="M33">
        <v>1994</v>
      </c>
      <c r="N33" s="3">
        <f>popn!C78</f>
        <v>0.48218</v>
      </c>
      <c r="O33">
        <v>0.15121399999999999</v>
      </c>
      <c r="P33">
        <v>0.47732000000000002</v>
      </c>
      <c r="Q33">
        <v>0.15138699999999999</v>
      </c>
      <c r="R33">
        <v>0.152889</v>
      </c>
      <c r="S33">
        <v>0.14648800000000001</v>
      </c>
      <c r="T33">
        <v>0.477213</v>
      </c>
      <c r="U33">
        <v>0.47732000000000002</v>
      </c>
      <c r="V33">
        <v>0.48224499999999998</v>
      </c>
      <c r="W33">
        <v>0.47732000000000002</v>
      </c>
      <c r="X33">
        <v>0.15063699999999999</v>
      </c>
      <c r="Y33">
        <v>0.48218</v>
      </c>
      <c r="Z33">
        <v>0.48218</v>
      </c>
      <c r="AA33">
        <v>0.48218</v>
      </c>
      <c r="AB33">
        <v>0.47732000000000002</v>
      </c>
      <c r="AC33">
        <v>0.477937</v>
      </c>
      <c r="AD33">
        <v>0.150502</v>
      </c>
      <c r="AE33">
        <v>0.14902499999999999</v>
      </c>
      <c r="AF33">
        <v>0.14696500000000001</v>
      </c>
      <c r="AG33">
        <v>0.477937</v>
      </c>
      <c r="AH33">
        <v>0.152888</v>
      </c>
      <c r="AI33">
        <v>0.15121399999999999</v>
      </c>
      <c r="AJ33">
        <v>0.14832300000000001</v>
      </c>
      <c r="AK33">
        <v>0.14902499999999999</v>
      </c>
      <c r="AL33">
        <v>0.15121399999999999</v>
      </c>
      <c r="AM33">
        <v>0.15121399999999999</v>
      </c>
      <c r="AN33">
        <v>0.48220299999999999</v>
      </c>
      <c r="AO33">
        <v>0.48218</v>
      </c>
      <c r="AP33">
        <v>0.48213400000000001</v>
      </c>
      <c r="AQ33">
        <v>0.48218</v>
      </c>
      <c r="AR33">
        <v>0.150502</v>
      </c>
      <c r="AS33">
        <v>0.48218</v>
      </c>
      <c r="AT33">
        <v>0.48218</v>
      </c>
      <c r="AU33">
        <v>0.482211</v>
      </c>
      <c r="AV33">
        <v>0.48218</v>
      </c>
      <c r="AW33">
        <v>0.152888</v>
      </c>
      <c r="AX33">
        <v>0.48283999999999999</v>
      </c>
      <c r="AY33">
        <v>0.47728799999999999</v>
      </c>
      <c r="AZ33">
        <v>0.47734900000000002</v>
      </c>
      <c r="BA33">
        <v>0.48220299999999999</v>
      </c>
      <c r="BB33">
        <v>0.48218</v>
      </c>
      <c r="BC33">
        <v>0.150502</v>
      </c>
      <c r="BD33">
        <v>0.152889</v>
      </c>
      <c r="BE33">
        <v>0.15121399999999999</v>
      </c>
      <c r="BF33">
        <v>0.15215999999999999</v>
      </c>
      <c r="BG33">
        <v>0.47732000000000002</v>
      </c>
      <c r="BH33">
        <v>0.48288300000000001</v>
      </c>
      <c r="BI33">
        <v>0.152888</v>
      </c>
      <c r="BJ33">
        <v>0.15121399999999999</v>
      </c>
      <c r="BK33">
        <v>0.47728799999999999</v>
      </c>
      <c r="BL33">
        <v>0.48288399999999998</v>
      </c>
    </row>
    <row r="34" spans="7:64" x14ac:dyDescent="0.25">
      <c r="M34">
        <v>1995</v>
      </c>
      <c r="N34" s="3">
        <f>popn!C79</f>
        <v>0.58213800000000004</v>
      </c>
      <c r="O34">
        <v>0.16395399999999999</v>
      </c>
      <c r="P34">
        <v>0.57532700000000003</v>
      </c>
      <c r="Q34">
        <v>0.163663</v>
      </c>
      <c r="R34">
        <v>0.165378</v>
      </c>
      <c r="S34">
        <v>0.15700800000000001</v>
      </c>
      <c r="T34">
        <v>0.575075</v>
      </c>
      <c r="U34">
        <v>0.57532700000000003</v>
      </c>
      <c r="V34">
        <v>0.579955</v>
      </c>
      <c r="W34">
        <v>0.57532700000000003</v>
      </c>
      <c r="X34">
        <v>0.16255</v>
      </c>
      <c r="Y34">
        <v>0.58213800000000004</v>
      </c>
      <c r="Z34">
        <v>0.58213800000000004</v>
      </c>
      <c r="AA34">
        <v>0.58213800000000004</v>
      </c>
      <c r="AB34">
        <v>0.57532700000000003</v>
      </c>
      <c r="AC34">
        <v>0.57560500000000003</v>
      </c>
      <c r="AD34">
        <v>0.163219</v>
      </c>
      <c r="AE34">
        <v>0.16114500000000001</v>
      </c>
      <c r="AF34">
        <v>0.15812799999999999</v>
      </c>
      <c r="AG34">
        <v>0.57560500000000003</v>
      </c>
      <c r="AH34">
        <v>0.165378</v>
      </c>
      <c r="AI34">
        <v>0.16395399999999999</v>
      </c>
      <c r="AJ34">
        <v>0.16042100000000001</v>
      </c>
      <c r="AK34">
        <v>0.16114500000000001</v>
      </c>
      <c r="AL34">
        <v>0.16395399999999999</v>
      </c>
      <c r="AM34">
        <v>0.16395299999999999</v>
      </c>
      <c r="AN34">
        <v>0.58215700000000004</v>
      </c>
      <c r="AO34">
        <v>0.58213800000000004</v>
      </c>
      <c r="AP34">
        <v>0.58110499999999998</v>
      </c>
      <c r="AQ34">
        <v>0.58213800000000004</v>
      </c>
      <c r="AR34">
        <v>0.163219</v>
      </c>
      <c r="AS34">
        <v>0.58213800000000004</v>
      </c>
      <c r="AT34">
        <v>0.58213800000000004</v>
      </c>
      <c r="AU34">
        <v>0.58074499999999996</v>
      </c>
      <c r="AV34">
        <v>0.58213800000000004</v>
      </c>
      <c r="AW34">
        <v>0.165378</v>
      </c>
      <c r="AX34">
        <v>0.58242499999999997</v>
      </c>
      <c r="AY34">
        <v>0.57532799999999995</v>
      </c>
      <c r="AZ34">
        <v>0.57447000000000004</v>
      </c>
      <c r="BA34">
        <v>0.58215700000000004</v>
      </c>
      <c r="BB34">
        <v>0.58213800000000004</v>
      </c>
      <c r="BC34">
        <v>0.163219</v>
      </c>
      <c r="BD34">
        <v>0.165378</v>
      </c>
      <c r="BE34">
        <v>0.16395299999999999</v>
      </c>
      <c r="BF34">
        <v>0.16317400000000001</v>
      </c>
      <c r="BG34">
        <v>0.57532700000000003</v>
      </c>
      <c r="BH34">
        <v>0.58140099999999995</v>
      </c>
      <c r="BI34">
        <v>0.165378</v>
      </c>
      <c r="BJ34">
        <v>0.16395399999999999</v>
      </c>
      <c r="BK34">
        <v>0.57532799999999995</v>
      </c>
      <c r="BL34">
        <v>0.58203800000000006</v>
      </c>
    </row>
    <row r="35" spans="7:64" x14ac:dyDescent="0.25">
      <c r="M35">
        <v>1996</v>
      </c>
      <c r="N35" s="3">
        <f>popn!C80</f>
        <v>0.37142900000000001</v>
      </c>
      <c r="O35">
        <v>8.1591800000000006E-2</v>
      </c>
      <c r="P35">
        <v>0.36560999999999999</v>
      </c>
      <c r="Q35">
        <v>8.1244700000000003E-2</v>
      </c>
      <c r="R35">
        <v>8.2135E-2</v>
      </c>
      <c r="S35">
        <v>7.7329200000000001E-2</v>
      </c>
      <c r="T35">
        <v>0.36551699999999998</v>
      </c>
      <c r="U35">
        <v>0.36560999999999999</v>
      </c>
      <c r="V35">
        <v>0.36877500000000002</v>
      </c>
      <c r="W35">
        <v>0.36560999999999999</v>
      </c>
      <c r="X35">
        <v>8.0569500000000002E-2</v>
      </c>
      <c r="Y35">
        <v>0.37142900000000001</v>
      </c>
      <c r="Z35">
        <v>0.37142900000000001</v>
      </c>
      <c r="AA35">
        <v>0.37142900000000001</v>
      </c>
      <c r="AB35">
        <v>0.36560999999999999</v>
      </c>
      <c r="AC35">
        <v>0.36564099999999999</v>
      </c>
      <c r="AD35">
        <v>8.1238699999999997E-2</v>
      </c>
      <c r="AE35">
        <v>8.0014399999999999E-2</v>
      </c>
      <c r="AF35">
        <v>7.7932199999999993E-2</v>
      </c>
      <c r="AG35">
        <v>0.36564099999999999</v>
      </c>
      <c r="AH35">
        <v>8.2134899999999997E-2</v>
      </c>
      <c r="AI35">
        <v>8.1591800000000006E-2</v>
      </c>
      <c r="AJ35">
        <v>7.9667500000000002E-2</v>
      </c>
      <c r="AK35">
        <v>8.0014399999999999E-2</v>
      </c>
      <c r="AL35">
        <v>8.1591800000000006E-2</v>
      </c>
      <c r="AM35">
        <v>8.1591700000000003E-2</v>
      </c>
      <c r="AN35">
        <v>0.37142900000000001</v>
      </c>
      <c r="AO35">
        <v>0.37142900000000001</v>
      </c>
      <c r="AP35">
        <v>0.37128800000000001</v>
      </c>
      <c r="AQ35">
        <v>0.37142900000000001</v>
      </c>
      <c r="AR35">
        <v>8.1238599999999994E-2</v>
      </c>
      <c r="AS35">
        <v>0.37142900000000001</v>
      </c>
      <c r="AT35">
        <v>0.37142900000000001</v>
      </c>
      <c r="AU35">
        <v>0.37086799999999998</v>
      </c>
      <c r="AV35">
        <v>0.37142900000000001</v>
      </c>
      <c r="AW35">
        <v>8.2134899999999997E-2</v>
      </c>
      <c r="AX35">
        <v>0.37144700000000003</v>
      </c>
      <c r="AY35">
        <v>0.36561399999999999</v>
      </c>
      <c r="AZ35">
        <v>0.36557299999999998</v>
      </c>
      <c r="BA35">
        <v>0.37142900000000001</v>
      </c>
      <c r="BB35">
        <v>0.37142900000000001</v>
      </c>
      <c r="BC35">
        <v>8.1238599999999994E-2</v>
      </c>
      <c r="BD35">
        <v>8.2135E-2</v>
      </c>
      <c r="BE35">
        <v>8.1591700000000003E-2</v>
      </c>
      <c r="BF35">
        <v>8.0273200000000003E-2</v>
      </c>
      <c r="BG35">
        <v>0.36560999999999999</v>
      </c>
      <c r="BH35">
        <v>0.37129499999999999</v>
      </c>
      <c r="BI35">
        <v>8.2134899999999997E-2</v>
      </c>
      <c r="BJ35">
        <v>8.1591800000000006E-2</v>
      </c>
      <c r="BK35">
        <v>0.36561399999999999</v>
      </c>
      <c r="BL35">
        <v>0.37101800000000001</v>
      </c>
    </row>
    <row r="36" spans="7:64" x14ac:dyDescent="0.25">
      <c r="M36">
        <v>1997</v>
      </c>
      <c r="N36" s="3">
        <f>popn!C81</f>
        <v>0.65533600000000003</v>
      </c>
      <c r="O36">
        <v>0.109025</v>
      </c>
      <c r="P36">
        <v>0.63975199999999999</v>
      </c>
      <c r="Q36">
        <v>0.10849399999999999</v>
      </c>
      <c r="R36">
        <v>0.109724</v>
      </c>
      <c r="S36">
        <v>0.10273400000000001</v>
      </c>
      <c r="T36">
        <v>0.63946499999999995</v>
      </c>
      <c r="U36">
        <v>0.63975199999999999</v>
      </c>
      <c r="V36">
        <v>0.64799899999999999</v>
      </c>
      <c r="W36">
        <v>0.63975199999999999</v>
      </c>
      <c r="X36">
        <v>0.107519</v>
      </c>
      <c r="Y36">
        <v>0.65533600000000003</v>
      </c>
      <c r="Z36">
        <v>0.65533600000000003</v>
      </c>
      <c r="AA36">
        <v>0.65533600000000003</v>
      </c>
      <c r="AB36">
        <v>0.63975199999999999</v>
      </c>
      <c r="AC36">
        <v>0.63982499999999998</v>
      </c>
      <c r="AD36">
        <v>0.108528</v>
      </c>
      <c r="AE36">
        <v>0.106791</v>
      </c>
      <c r="AF36">
        <v>0.103492</v>
      </c>
      <c r="AG36">
        <v>0.63982499999999998</v>
      </c>
      <c r="AH36">
        <v>0.109724</v>
      </c>
      <c r="AI36">
        <v>0.109025</v>
      </c>
      <c r="AJ36">
        <v>0.106304</v>
      </c>
      <c r="AK36">
        <v>0.106791</v>
      </c>
      <c r="AL36">
        <v>0.109025</v>
      </c>
      <c r="AM36">
        <v>0.109025</v>
      </c>
      <c r="AN36">
        <v>0.65530900000000003</v>
      </c>
      <c r="AO36">
        <v>0.65533600000000003</v>
      </c>
      <c r="AP36">
        <v>0.65567200000000003</v>
      </c>
      <c r="AQ36">
        <v>0.65533600000000003</v>
      </c>
      <c r="AR36">
        <v>0.108528</v>
      </c>
      <c r="AS36">
        <v>0.65533600000000003</v>
      </c>
      <c r="AT36">
        <v>0.65533600000000003</v>
      </c>
      <c r="AU36">
        <v>0.65460700000000005</v>
      </c>
      <c r="AV36">
        <v>0.65533600000000003</v>
      </c>
      <c r="AW36">
        <v>0.109724</v>
      </c>
      <c r="AX36">
        <v>0.65537199999999995</v>
      </c>
      <c r="AY36">
        <v>0.63973199999999997</v>
      </c>
      <c r="AZ36">
        <v>0.64029199999999997</v>
      </c>
      <c r="BA36">
        <v>0.65530900000000003</v>
      </c>
      <c r="BB36">
        <v>0.65533600000000003</v>
      </c>
      <c r="BC36">
        <v>0.108528</v>
      </c>
      <c r="BD36">
        <v>0.109724</v>
      </c>
      <c r="BE36">
        <v>0.109025</v>
      </c>
      <c r="BF36">
        <v>0.10668800000000001</v>
      </c>
      <c r="BG36">
        <v>0.63975199999999999</v>
      </c>
      <c r="BH36">
        <v>0.65569699999999997</v>
      </c>
      <c r="BI36">
        <v>0.109724</v>
      </c>
      <c r="BJ36">
        <v>0.109025</v>
      </c>
      <c r="BK36">
        <v>0.63973199999999997</v>
      </c>
      <c r="BL36">
        <v>0.65429400000000004</v>
      </c>
    </row>
    <row r="37" spans="7:64" x14ac:dyDescent="0.25">
      <c r="M37">
        <v>1998</v>
      </c>
      <c r="N37" s="3">
        <f>popn!C82</f>
        <v>0.90834199999999998</v>
      </c>
      <c r="O37">
        <v>0.103103</v>
      </c>
      <c r="P37">
        <v>0.87301399999999996</v>
      </c>
      <c r="Q37">
        <v>0.102521</v>
      </c>
      <c r="R37">
        <v>0.10376199999999999</v>
      </c>
      <c r="S37">
        <v>9.6575300000000003E-2</v>
      </c>
      <c r="T37">
        <v>0.87205999999999995</v>
      </c>
      <c r="U37">
        <v>0.87301399999999996</v>
      </c>
      <c r="V37">
        <v>0.89216600000000001</v>
      </c>
      <c r="W37">
        <v>0.87301399999999996</v>
      </c>
      <c r="X37">
        <v>0.10151200000000001</v>
      </c>
      <c r="Y37">
        <v>0.90834199999999998</v>
      </c>
      <c r="Z37">
        <v>0.90834199999999998</v>
      </c>
      <c r="AA37">
        <v>0.90834199999999998</v>
      </c>
      <c r="AB37">
        <v>0.87301399999999996</v>
      </c>
      <c r="AC37">
        <v>0.87338899999999997</v>
      </c>
      <c r="AD37">
        <v>0.102606</v>
      </c>
      <c r="AE37">
        <v>0.100824</v>
      </c>
      <c r="AF37">
        <v>9.7141099999999994E-2</v>
      </c>
      <c r="AG37">
        <v>0.87338899999999997</v>
      </c>
      <c r="AH37">
        <v>0.10376199999999999</v>
      </c>
      <c r="AI37">
        <v>0.103103</v>
      </c>
      <c r="AJ37">
        <v>0.100338</v>
      </c>
      <c r="AK37">
        <v>0.100824</v>
      </c>
      <c r="AL37">
        <v>0.103103</v>
      </c>
      <c r="AM37">
        <v>0.103103</v>
      </c>
      <c r="AN37">
        <v>0.908412</v>
      </c>
      <c r="AO37">
        <v>0.90834199999999998</v>
      </c>
      <c r="AP37">
        <v>0.91019300000000003</v>
      </c>
      <c r="AQ37">
        <v>0.90834199999999998</v>
      </c>
      <c r="AR37">
        <v>0.102606</v>
      </c>
      <c r="AS37">
        <v>0.90834199999999998</v>
      </c>
      <c r="AT37">
        <v>0.90834199999999998</v>
      </c>
      <c r="AU37">
        <v>0.90785199999999999</v>
      </c>
      <c r="AV37">
        <v>0.90834199999999998</v>
      </c>
      <c r="AW37">
        <v>0.10376199999999999</v>
      </c>
      <c r="AX37">
        <v>0.90866000000000002</v>
      </c>
      <c r="AY37">
        <v>0.87309599999999998</v>
      </c>
      <c r="AZ37">
        <v>0.87545499999999998</v>
      </c>
      <c r="BA37">
        <v>0.908412</v>
      </c>
      <c r="BB37">
        <v>0.90834199999999998</v>
      </c>
      <c r="BC37">
        <v>0.102606</v>
      </c>
      <c r="BD37">
        <v>0.10376199999999999</v>
      </c>
      <c r="BE37">
        <v>0.103103</v>
      </c>
      <c r="BF37">
        <v>0.100323</v>
      </c>
      <c r="BG37">
        <v>0.87301399999999996</v>
      </c>
      <c r="BH37">
        <v>0.91050900000000001</v>
      </c>
      <c r="BI37">
        <v>0.10376199999999999</v>
      </c>
      <c r="BJ37">
        <v>0.103103</v>
      </c>
      <c r="BK37">
        <v>0.87309599999999998</v>
      </c>
      <c r="BL37">
        <v>0.90629400000000004</v>
      </c>
    </row>
    <row r="38" spans="7:64" x14ac:dyDescent="0.25">
      <c r="M38">
        <v>1999</v>
      </c>
      <c r="N38" s="3">
        <f>popn!C83</f>
        <v>1.7003999999999999</v>
      </c>
      <c r="O38">
        <v>7.3112200000000002E-2</v>
      </c>
      <c r="P38">
        <v>1.46923</v>
      </c>
      <c r="Q38">
        <v>7.2637199999999999E-2</v>
      </c>
      <c r="R38">
        <v>7.3556300000000005E-2</v>
      </c>
      <c r="S38">
        <v>6.8454000000000001E-2</v>
      </c>
      <c r="T38">
        <v>1.4659</v>
      </c>
      <c r="U38">
        <v>1.46923</v>
      </c>
      <c r="V38">
        <v>1.59093</v>
      </c>
      <c r="W38">
        <v>1.46923</v>
      </c>
      <c r="X38">
        <v>7.1864399999999995E-2</v>
      </c>
      <c r="Y38">
        <v>1.7003999999999999</v>
      </c>
      <c r="Z38">
        <v>1.7003999999999999</v>
      </c>
      <c r="AA38">
        <v>1.7003999999999999</v>
      </c>
      <c r="AB38">
        <v>1.46923</v>
      </c>
      <c r="AC38">
        <v>1.4728300000000001</v>
      </c>
      <c r="AD38">
        <v>7.2737200000000002E-2</v>
      </c>
      <c r="AE38">
        <v>7.1396200000000007E-2</v>
      </c>
      <c r="AF38">
        <v>6.8120299999999995E-2</v>
      </c>
      <c r="AG38">
        <v>1.4728300000000001</v>
      </c>
      <c r="AH38">
        <v>7.3556200000000002E-2</v>
      </c>
      <c r="AI38">
        <v>7.3112200000000002E-2</v>
      </c>
      <c r="AJ38">
        <v>7.1030800000000005E-2</v>
      </c>
      <c r="AK38">
        <v>7.1396200000000007E-2</v>
      </c>
      <c r="AL38">
        <v>7.3112200000000002E-2</v>
      </c>
      <c r="AM38">
        <v>7.3112099999999999E-2</v>
      </c>
      <c r="AN38">
        <v>1.7009000000000001</v>
      </c>
      <c r="AO38">
        <v>1.7003999999999999</v>
      </c>
      <c r="AP38">
        <v>1.7122299999999999</v>
      </c>
      <c r="AQ38">
        <v>1.7003999999999999</v>
      </c>
      <c r="AR38">
        <v>7.2737099999999999E-2</v>
      </c>
      <c r="AS38">
        <v>1.7003999999999999</v>
      </c>
      <c r="AT38">
        <v>1.7003999999999999</v>
      </c>
      <c r="AU38">
        <v>1.6959200000000001</v>
      </c>
      <c r="AV38">
        <v>1.7003999999999999</v>
      </c>
      <c r="AW38">
        <v>7.3556300000000005E-2</v>
      </c>
      <c r="AX38">
        <v>1.7046300000000001</v>
      </c>
      <c r="AY38">
        <v>1.46956</v>
      </c>
      <c r="AZ38">
        <v>1.48166</v>
      </c>
      <c r="BA38">
        <v>1.7009000000000001</v>
      </c>
      <c r="BB38">
        <v>1.7003999999999999</v>
      </c>
      <c r="BC38">
        <v>7.2737099999999999E-2</v>
      </c>
      <c r="BD38">
        <v>7.3556300000000005E-2</v>
      </c>
      <c r="BE38">
        <v>7.3112099999999999E-2</v>
      </c>
      <c r="BF38">
        <v>7.04462E-2</v>
      </c>
      <c r="BG38">
        <v>1.46923</v>
      </c>
      <c r="BH38">
        <v>1.7167699999999999</v>
      </c>
      <c r="BI38">
        <v>7.3556300000000005E-2</v>
      </c>
      <c r="BJ38">
        <v>7.3112200000000002E-2</v>
      </c>
      <c r="BK38">
        <v>1.46956</v>
      </c>
      <c r="BL38">
        <v>1.6882600000000001</v>
      </c>
    </row>
    <row r="39" spans="7:64" x14ac:dyDescent="0.25">
      <c r="M39">
        <v>2000</v>
      </c>
      <c r="N39" s="3">
        <f>popn!C84</f>
        <v>0.974661</v>
      </c>
      <c r="O39">
        <v>0.11974600000000001</v>
      </c>
      <c r="P39">
        <v>0.92873600000000001</v>
      </c>
      <c r="Q39">
        <v>0.118793</v>
      </c>
      <c r="R39">
        <v>0.120336</v>
      </c>
      <c r="S39">
        <v>0.11333600000000001</v>
      </c>
      <c r="T39">
        <v>0.93172299999999997</v>
      </c>
      <c r="U39">
        <v>0.92873600000000001</v>
      </c>
      <c r="V39">
        <v>0.95170999999999994</v>
      </c>
      <c r="W39">
        <v>0.92873600000000001</v>
      </c>
      <c r="X39">
        <v>0.117435</v>
      </c>
      <c r="Y39">
        <v>0.974661</v>
      </c>
      <c r="Z39">
        <v>0.97465900000000005</v>
      </c>
      <c r="AA39">
        <v>0.974661</v>
      </c>
      <c r="AB39">
        <v>0.92873600000000001</v>
      </c>
      <c r="AC39">
        <v>0.92850999999999995</v>
      </c>
      <c r="AD39">
        <v>0.11912200000000001</v>
      </c>
      <c r="AE39">
        <v>0.11681</v>
      </c>
      <c r="AF39">
        <v>0.10974100000000001</v>
      </c>
      <c r="AG39">
        <v>0.92850900000000003</v>
      </c>
      <c r="AH39">
        <v>0.120336</v>
      </c>
      <c r="AI39">
        <v>0.11974600000000001</v>
      </c>
      <c r="AJ39">
        <v>0.116203</v>
      </c>
      <c r="AK39">
        <v>0.11681</v>
      </c>
      <c r="AL39">
        <v>0.11974600000000001</v>
      </c>
      <c r="AM39">
        <v>0.11974600000000001</v>
      </c>
      <c r="AN39">
        <v>0.974885</v>
      </c>
      <c r="AO39">
        <v>0.974661</v>
      </c>
      <c r="AP39">
        <v>0.97074700000000003</v>
      </c>
      <c r="AQ39">
        <v>0.974661</v>
      </c>
      <c r="AR39">
        <v>0.11912200000000001</v>
      </c>
      <c r="AS39">
        <v>0.974661</v>
      </c>
      <c r="AT39">
        <v>0.974661</v>
      </c>
      <c r="AU39">
        <v>0.96698600000000001</v>
      </c>
      <c r="AV39">
        <v>0.974661</v>
      </c>
      <c r="AW39">
        <v>0.120336</v>
      </c>
      <c r="AX39">
        <v>0.97439600000000004</v>
      </c>
      <c r="AY39">
        <v>0.92897200000000002</v>
      </c>
      <c r="AZ39">
        <v>0.92531600000000003</v>
      </c>
      <c r="BA39">
        <v>0.974885</v>
      </c>
      <c r="BB39">
        <v>0.974661</v>
      </c>
      <c r="BC39">
        <v>0.11912200000000001</v>
      </c>
      <c r="BD39">
        <v>0.120336</v>
      </c>
      <c r="BE39">
        <v>0.11974600000000001</v>
      </c>
      <c r="BF39">
        <v>0.113537</v>
      </c>
      <c r="BG39">
        <v>0.92873499999999998</v>
      </c>
      <c r="BH39">
        <v>0.97037099999999998</v>
      </c>
      <c r="BI39">
        <v>0.120336</v>
      </c>
      <c r="BJ39">
        <v>0.11974600000000001</v>
      </c>
      <c r="BK39">
        <v>0.92897300000000005</v>
      </c>
      <c r="BL39">
        <v>0.97063100000000002</v>
      </c>
    </row>
    <row r="40" spans="7:64" x14ac:dyDescent="0.25">
      <c r="M40">
        <v>2001</v>
      </c>
      <c r="N40" s="3">
        <f>popn!C85</f>
        <v>0.72123000000000004</v>
      </c>
      <c r="O40">
        <v>9.6762799999999996E-2</v>
      </c>
      <c r="P40">
        <v>0.68415499999999996</v>
      </c>
      <c r="Q40">
        <v>9.59068E-2</v>
      </c>
      <c r="R40">
        <v>9.7201800000000005E-2</v>
      </c>
      <c r="S40">
        <v>9.1443099999999999E-2</v>
      </c>
      <c r="T40">
        <v>0.68210899999999997</v>
      </c>
      <c r="U40">
        <v>0.68415499999999996</v>
      </c>
      <c r="V40">
        <v>0.70074599999999998</v>
      </c>
      <c r="W40">
        <v>0.68415499999999996</v>
      </c>
      <c r="X40">
        <v>9.4726199999999997E-2</v>
      </c>
      <c r="Y40">
        <v>0.72123000000000004</v>
      </c>
      <c r="Z40">
        <v>0.72123000000000004</v>
      </c>
      <c r="AA40">
        <v>0.72123000000000004</v>
      </c>
      <c r="AB40">
        <v>0.68415499999999996</v>
      </c>
      <c r="AC40">
        <v>0.68338699999999997</v>
      </c>
      <c r="AD40">
        <v>9.6220600000000003E-2</v>
      </c>
      <c r="AE40">
        <v>9.4256599999999996E-2</v>
      </c>
      <c r="AF40">
        <v>8.7526999999999994E-2</v>
      </c>
      <c r="AG40">
        <v>0.68338699999999997</v>
      </c>
      <c r="AH40">
        <v>9.7201700000000002E-2</v>
      </c>
      <c r="AI40">
        <v>9.6762799999999996E-2</v>
      </c>
      <c r="AJ40">
        <v>9.3729800000000002E-2</v>
      </c>
      <c r="AK40">
        <v>9.4256599999999996E-2</v>
      </c>
      <c r="AL40">
        <v>9.6762799999999996E-2</v>
      </c>
      <c r="AM40">
        <v>9.6762699999999993E-2</v>
      </c>
      <c r="AN40">
        <v>0.72120499999999998</v>
      </c>
      <c r="AO40">
        <v>0.72123000000000004</v>
      </c>
      <c r="AP40">
        <v>0.71769700000000003</v>
      </c>
      <c r="AQ40">
        <v>0.72123000000000004</v>
      </c>
      <c r="AR40">
        <v>9.62205E-2</v>
      </c>
      <c r="AS40">
        <v>0.72123000000000004</v>
      </c>
      <c r="AT40">
        <v>0.72123000000000004</v>
      </c>
      <c r="AU40">
        <v>0.71441200000000005</v>
      </c>
      <c r="AV40">
        <v>0.72123000000000004</v>
      </c>
      <c r="AW40">
        <v>9.7201700000000002E-2</v>
      </c>
      <c r="AX40">
        <v>0.72044299999999994</v>
      </c>
      <c r="AY40">
        <v>0.68413400000000002</v>
      </c>
      <c r="AZ40">
        <v>0.68053900000000001</v>
      </c>
      <c r="BA40">
        <v>0.72120499999999998</v>
      </c>
      <c r="BB40">
        <v>0.72123000000000004</v>
      </c>
      <c r="BC40">
        <v>9.6220399999999998E-2</v>
      </c>
      <c r="BD40">
        <v>9.7201800000000005E-2</v>
      </c>
      <c r="BE40">
        <v>9.6762699999999993E-2</v>
      </c>
      <c r="BF40">
        <v>9.07081E-2</v>
      </c>
      <c r="BG40">
        <v>0.68415400000000004</v>
      </c>
      <c r="BH40">
        <v>0.716804</v>
      </c>
      <c r="BI40">
        <v>9.7201700000000002E-2</v>
      </c>
      <c r="BJ40">
        <v>9.6762799999999996E-2</v>
      </c>
      <c r="BK40">
        <v>0.68413400000000002</v>
      </c>
      <c r="BL40">
        <v>0.71717200000000003</v>
      </c>
    </row>
    <row r="41" spans="7:64" x14ac:dyDescent="0.25">
      <c r="M41">
        <v>2002</v>
      </c>
      <c r="N41" s="3">
        <f>popn!C86</f>
        <v>0.597688</v>
      </c>
      <c r="O41">
        <v>9.8074599999999998E-2</v>
      </c>
      <c r="P41">
        <v>0.57208400000000004</v>
      </c>
      <c r="Q41">
        <v>9.7068500000000002E-2</v>
      </c>
      <c r="R41">
        <v>9.8463300000000004E-2</v>
      </c>
      <c r="S41">
        <v>9.3755599999999994E-2</v>
      </c>
      <c r="T41">
        <v>0.57138599999999995</v>
      </c>
      <c r="U41">
        <v>0.57208400000000004</v>
      </c>
      <c r="V41">
        <v>0.58093600000000001</v>
      </c>
      <c r="W41">
        <v>0.57208400000000004</v>
      </c>
      <c r="X41">
        <v>9.5770999999999995E-2</v>
      </c>
      <c r="Y41">
        <v>0.597688</v>
      </c>
      <c r="Z41">
        <v>0.59768699999999997</v>
      </c>
      <c r="AA41">
        <v>0.597688</v>
      </c>
      <c r="AB41">
        <v>0.57208400000000004</v>
      </c>
      <c r="AC41">
        <v>0.57052499999999995</v>
      </c>
      <c r="AD41">
        <v>9.7494600000000001E-2</v>
      </c>
      <c r="AE41">
        <v>9.5364099999999993E-2</v>
      </c>
      <c r="AF41">
        <v>8.7684600000000001E-2</v>
      </c>
      <c r="AG41">
        <v>0.57052400000000003</v>
      </c>
      <c r="AH41">
        <v>9.8463200000000001E-2</v>
      </c>
      <c r="AI41">
        <v>9.8074599999999998E-2</v>
      </c>
      <c r="AJ41">
        <v>9.4802200000000003E-2</v>
      </c>
      <c r="AK41">
        <v>9.5364199999999996E-2</v>
      </c>
      <c r="AL41">
        <v>9.8074599999999998E-2</v>
      </c>
      <c r="AM41">
        <v>9.8074499999999995E-2</v>
      </c>
      <c r="AN41">
        <v>0.59751699999999996</v>
      </c>
      <c r="AO41">
        <v>0.597688</v>
      </c>
      <c r="AP41">
        <v>0.59389800000000004</v>
      </c>
      <c r="AQ41">
        <v>0.597688</v>
      </c>
      <c r="AR41">
        <v>9.7494499999999998E-2</v>
      </c>
      <c r="AS41">
        <v>0.597688</v>
      </c>
      <c r="AT41">
        <v>0.597688</v>
      </c>
      <c r="AU41">
        <v>0.59094599999999997</v>
      </c>
      <c r="AV41">
        <v>0.597688</v>
      </c>
      <c r="AW41">
        <v>9.8463300000000004E-2</v>
      </c>
      <c r="AX41">
        <v>0.59607900000000003</v>
      </c>
      <c r="AY41">
        <v>0.57193400000000005</v>
      </c>
      <c r="AZ41">
        <v>0.567971</v>
      </c>
      <c r="BA41">
        <v>0.59751699999999996</v>
      </c>
      <c r="BB41">
        <v>0.597688</v>
      </c>
      <c r="BC41">
        <v>9.7494399999999995E-2</v>
      </c>
      <c r="BD41">
        <v>9.8463300000000004E-2</v>
      </c>
      <c r="BE41">
        <v>9.8074499999999995E-2</v>
      </c>
      <c r="BF41">
        <v>9.1032000000000002E-2</v>
      </c>
      <c r="BG41">
        <v>0.57208300000000001</v>
      </c>
      <c r="BH41">
        <v>0.59213800000000005</v>
      </c>
      <c r="BI41">
        <v>9.8463200000000001E-2</v>
      </c>
      <c r="BJ41">
        <v>9.8074599999999998E-2</v>
      </c>
      <c r="BK41">
        <v>0.57193499999999997</v>
      </c>
      <c r="BL41">
        <v>0.59315700000000005</v>
      </c>
    </row>
    <row r="42" spans="7:64" x14ac:dyDescent="0.25">
      <c r="M42">
        <v>2003</v>
      </c>
      <c r="N42" s="3">
        <f>popn!C87</f>
        <v>0.30681599999999998</v>
      </c>
      <c r="O42">
        <v>5.7826200000000001E-2</v>
      </c>
      <c r="P42">
        <v>0.29455500000000001</v>
      </c>
      <c r="Q42">
        <v>5.7190999999999999E-2</v>
      </c>
      <c r="R42">
        <v>5.8023600000000002E-2</v>
      </c>
      <c r="S42">
        <v>5.5266200000000001E-2</v>
      </c>
      <c r="T42">
        <v>0.293124</v>
      </c>
      <c r="U42">
        <v>0.29455500000000001</v>
      </c>
      <c r="V42">
        <v>0.29586099999999999</v>
      </c>
      <c r="W42">
        <v>0.29455500000000001</v>
      </c>
      <c r="X42">
        <v>5.6311199999999999E-2</v>
      </c>
      <c r="Y42">
        <v>0.30681599999999998</v>
      </c>
      <c r="Z42">
        <v>0.306815</v>
      </c>
      <c r="AA42">
        <v>0.30681599999999998</v>
      </c>
      <c r="AB42">
        <v>0.29455500000000001</v>
      </c>
      <c r="AC42">
        <v>0.29316999999999999</v>
      </c>
      <c r="AD42">
        <v>5.7463399999999998E-2</v>
      </c>
      <c r="AE42">
        <v>5.6042500000000002E-2</v>
      </c>
      <c r="AF42">
        <v>5.1328899999999997E-2</v>
      </c>
      <c r="AG42">
        <v>0.29316900000000001</v>
      </c>
      <c r="AH42">
        <v>5.8023600000000002E-2</v>
      </c>
      <c r="AI42">
        <v>5.7826200000000001E-2</v>
      </c>
      <c r="AJ42">
        <v>5.5692999999999999E-2</v>
      </c>
      <c r="AK42">
        <v>5.6042500000000002E-2</v>
      </c>
      <c r="AL42">
        <v>5.7826200000000001E-2</v>
      </c>
      <c r="AM42">
        <v>5.7826200000000001E-2</v>
      </c>
      <c r="AN42">
        <v>0.30662099999999998</v>
      </c>
      <c r="AO42">
        <v>0.30681599999999998</v>
      </c>
      <c r="AP42">
        <v>0.30488100000000001</v>
      </c>
      <c r="AQ42">
        <v>0.30681599999999998</v>
      </c>
      <c r="AR42">
        <v>5.7463399999999998E-2</v>
      </c>
      <c r="AS42">
        <v>0.30681599999999998</v>
      </c>
      <c r="AT42">
        <v>0.30681599999999998</v>
      </c>
      <c r="AU42">
        <v>0.30330600000000002</v>
      </c>
      <c r="AV42">
        <v>0.30681599999999998</v>
      </c>
      <c r="AW42">
        <v>5.8023600000000002E-2</v>
      </c>
      <c r="AX42">
        <v>0.30537300000000001</v>
      </c>
      <c r="AY42">
        <v>0.29439100000000001</v>
      </c>
      <c r="AZ42">
        <v>0.29231000000000001</v>
      </c>
      <c r="BA42">
        <v>0.30662099999999998</v>
      </c>
      <c r="BB42">
        <v>0.30681599999999998</v>
      </c>
      <c r="BC42">
        <v>5.7463399999999998E-2</v>
      </c>
      <c r="BD42">
        <v>5.8023600000000002E-2</v>
      </c>
      <c r="BE42">
        <v>5.7826200000000001E-2</v>
      </c>
      <c r="BF42">
        <v>5.3340400000000003E-2</v>
      </c>
      <c r="BG42">
        <v>0.29455399999999998</v>
      </c>
      <c r="BH42">
        <v>0.30333199999999999</v>
      </c>
      <c r="BI42">
        <v>5.8023600000000002E-2</v>
      </c>
      <c r="BJ42">
        <v>5.7826299999999997E-2</v>
      </c>
      <c r="BK42">
        <v>0.29439100000000001</v>
      </c>
      <c r="BL42">
        <v>0.30382799999999999</v>
      </c>
    </row>
    <row r="43" spans="7:64" x14ac:dyDescent="0.25">
      <c r="M43">
        <v>2004</v>
      </c>
      <c r="N43" s="3">
        <f>popn!C88</f>
        <v>0.222633</v>
      </c>
      <c r="O43">
        <v>5.1750200000000003E-2</v>
      </c>
      <c r="P43">
        <v>0.215309</v>
      </c>
      <c r="Q43">
        <v>5.1142E-2</v>
      </c>
      <c r="R43">
        <v>5.1882499999999998E-2</v>
      </c>
      <c r="S43">
        <v>4.9790300000000003E-2</v>
      </c>
      <c r="T43">
        <v>0.214675</v>
      </c>
      <c r="U43">
        <v>0.215309</v>
      </c>
      <c r="V43">
        <v>0.214671</v>
      </c>
      <c r="W43">
        <v>0.215309</v>
      </c>
      <c r="X43">
        <v>5.0333799999999998E-2</v>
      </c>
      <c r="Y43">
        <v>0.222633</v>
      </c>
      <c r="Z43">
        <v>0.222632</v>
      </c>
      <c r="AA43">
        <v>0.222633</v>
      </c>
      <c r="AB43">
        <v>0.215309</v>
      </c>
      <c r="AC43">
        <v>0.213863</v>
      </c>
      <c r="AD43">
        <v>5.1308100000000002E-2</v>
      </c>
      <c r="AE43">
        <v>5.0121400000000003E-2</v>
      </c>
      <c r="AF43">
        <v>4.5750899999999997E-2</v>
      </c>
      <c r="AG43">
        <v>0.213863</v>
      </c>
      <c r="AH43">
        <v>5.1882400000000002E-2</v>
      </c>
      <c r="AI43">
        <v>5.1750200000000003E-2</v>
      </c>
      <c r="AJ43">
        <v>4.9705600000000003E-2</v>
      </c>
      <c r="AK43">
        <v>5.0121400000000003E-2</v>
      </c>
      <c r="AL43">
        <v>5.1750200000000003E-2</v>
      </c>
      <c r="AM43">
        <v>5.17501E-2</v>
      </c>
      <c r="AN43">
        <v>0.22183900000000001</v>
      </c>
      <c r="AO43">
        <v>0.222633</v>
      </c>
      <c r="AP43">
        <v>0.221082</v>
      </c>
      <c r="AQ43">
        <v>0.222633</v>
      </c>
      <c r="AR43">
        <v>5.1308100000000002E-2</v>
      </c>
      <c r="AS43">
        <v>0.222633</v>
      </c>
      <c r="AT43">
        <v>0.222633</v>
      </c>
      <c r="AU43">
        <v>0.219999</v>
      </c>
      <c r="AV43">
        <v>0.222633</v>
      </c>
      <c r="AW43">
        <v>5.1882499999999998E-2</v>
      </c>
      <c r="AX43">
        <v>0.22112799999999999</v>
      </c>
      <c r="AY43">
        <v>0.21459700000000001</v>
      </c>
      <c r="AZ43">
        <v>0.21292</v>
      </c>
      <c r="BA43">
        <v>0.22183900000000001</v>
      </c>
      <c r="BB43">
        <v>0.222633</v>
      </c>
      <c r="BC43">
        <v>5.1307999999999999E-2</v>
      </c>
      <c r="BD43">
        <v>5.1882499999999998E-2</v>
      </c>
      <c r="BE43">
        <v>5.17501E-2</v>
      </c>
      <c r="BF43">
        <v>4.7548699999999999E-2</v>
      </c>
      <c r="BG43">
        <v>0.215309</v>
      </c>
      <c r="BH43">
        <v>0.21949099999999999</v>
      </c>
      <c r="BI43">
        <v>5.1882400000000002E-2</v>
      </c>
      <c r="BJ43">
        <v>5.1750200000000003E-2</v>
      </c>
      <c r="BK43">
        <v>0.21459800000000001</v>
      </c>
      <c r="BL43">
        <v>0.22007499999999999</v>
      </c>
    </row>
    <row r="44" spans="7:64" x14ac:dyDescent="0.25">
      <c r="M44">
        <v>2005</v>
      </c>
      <c r="N44" s="3">
        <f>popn!C89</f>
        <v>0.17502799999999999</v>
      </c>
      <c r="O44">
        <v>4.8755699999999999E-2</v>
      </c>
      <c r="P44">
        <v>0.17047100000000001</v>
      </c>
      <c r="Q44">
        <v>4.81923E-2</v>
      </c>
      <c r="R44">
        <v>4.8888800000000003E-2</v>
      </c>
      <c r="S44">
        <v>4.71093E-2</v>
      </c>
      <c r="T44">
        <v>0.170041</v>
      </c>
      <c r="U44">
        <v>0.17047100000000001</v>
      </c>
      <c r="V44">
        <v>0.16974600000000001</v>
      </c>
      <c r="W44">
        <v>0.17047100000000001</v>
      </c>
      <c r="X44">
        <v>4.75053E-2</v>
      </c>
      <c r="Y44">
        <v>0.17502799999999999</v>
      </c>
      <c r="Z44">
        <v>0.17502799999999999</v>
      </c>
      <c r="AA44">
        <v>0.17502799999999999</v>
      </c>
      <c r="AB44">
        <v>0.17047100000000001</v>
      </c>
      <c r="AC44">
        <v>0.169098</v>
      </c>
      <c r="AD44">
        <v>4.84068E-2</v>
      </c>
      <c r="AE44">
        <v>4.7329499999999997E-2</v>
      </c>
      <c r="AF44">
        <v>4.2969100000000003E-2</v>
      </c>
      <c r="AG44">
        <v>0.169097</v>
      </c>
      <c r="AH44">
        <v>4.8888800000000003E-2</v>
      </c>
      <c r="AI44">
        <v>4.8755699999999999E-2</v>
      </c>
      <c r="AJ44">
        <v>4.6988799999999997E-2</v>
      </c>
      <c r="AK44">
        <v>4.7329499999999997E-2</v>
      </c>
      <c r="AL44">
        <v>4.8755699999999999E-2</v>
      </c>
      <c r="AM44">
        <v>4.8755699999999999E-2</v>
      </c>
      <c r="AN44">
        <v>0.174765</v>
      </c>
      <c r="AO44">
        <v>0.17502799999999999</v>
      </c>
      <c r="AP44">
        <v>0.17363400000000001</v>
      </c>
      <c r="AQ44">
        <v>0.17502799999999999</v>
      </c>
      <c r="AR44">
        <v>4.84068E-2</v>
      </c>
      <c r="AS44">
        <v>0.17502799999999999</v>
      </c>
      <c r="AT44">
        <v>0.17502799999999999</v>
      </c>
      <c r="AU44">
        <v>0.17283699999999999</v>
      </c>
      <c r="AV44">
        <v>0.17502799999999999</v>
      </c>
      <c r="AW44">
        <v>4.8888800000000003E-2</v>
      </c>
      <c r="AX44">
        <v>0.17360300000000001</v>
      </c>
      <c r="AY44">
        <v>0.17022899999999999</v>
      </c>
      <c r="AZ44">
        <v>0.16872999999999999</v>
      </c>
      <c r="BA44">
        <v>0.174765</v>
      </c>
      <c r="BB44">
        <v>0.17502799999999999</v>
      </c>
      <c r="BC44">
        <v>4.8406699999999997E-2</v>
      </c>
      <c r="BD44">
        <v>4.8888800000000003E-2</v>
      </c>
      <c r="BE44">
        <v>4.8755699999999999E-2</v>
      </c>
      <c r="BF44">
        <v>4.4711000000000001E-2</v>
      </c>
      <c r="BG44">
        <v>0.17047100000000001</v>
      </c>
      <c r="BH44">
        <v>0.17213700000000001</v>
      </c>
      <c r="BI44">
        <v>4.8888800000000003E-2</v>
      </c>
      <c r="BJ44">
        <v>4.8755699999999999E-2</v>
      </c>
      <c r="BK44">
        <v>0.17022899999999999</v>
      </c>
      <c r="BL44">
        <v>0.17283100000000001</v>
      </c>
    </row>
    <row r="45" spans="7:64" x14ac:dyDescent="0.25">
      <c r="M45">
        <v>2006</v>
      </c>
      <c r="N45" s="3">
        <f>popn!C90</f>
        <v>0.17114099999999999</v>
      </c>
      <c r="O45">
        <v>5.2577199999999998E-2</v>
      </c>
      <c r="P45">
        <v>0.16653699999999999</v>
      </c>
      <c r="Q45">
        <v>5.2014600000000001E-2</v>
      </c>
      <c r="R45">
        <v>5.2849E-2</v>
      </c>
      <c r="S45">
        <v>5.0876400000000002E-2</v>
      </c>
      <c r="T45">
        <v>0.166134</v>
      </c>
      <c r="U45">
        <v>0.16653699999999999</v>
      </c>
      <c r="V45">
        <v>0.164881</v>
      </c>
      <c r="W45">
        <v>0.16653699999999999</v>
      </c>
      <c r="X45">
        <v>5.1112600000000001E-2</v>
      </c>
      <c r="Y45">
        <v>0.17114099999999999</v>
      </c>
      <c r="Z45">
        <v>0.17114099999999999</v>
      </c>
      <c r="AA45">
        <v>0.17114099999999999</v>
      </c>
      <c r="AB45">
        <v>0.16653699999999999</v>
      </c>
      <c r="AC45">
        <v>0.165378</v>
      </c>
      <c r="AD45">
        <v>5.2260099999999997E-2</v>
      </c>
      <c r="AE45">
        <v>5.10112E-2</v>
      </c>
      <c r="AF45">
        <v>4.6076499999999999E-2</v>
      </c>
      <c r="AG45">
        <v>0.165378</v>
      </c>
      <c r="AH45">
        <v>5.2849E-2</v>
      </c>
      <c r="AI45">
        <v>5.2577199999999998E-2</v>
      </c>
      <c r="AJ45">
        <v>5.0700599999999998E-2</v>
      </c>
      <c r="AK45">
        <v>5.1011300000000002E-2</v>
      </c>
      <c r="AL45">
        <v>5.2577199999999998E-2</v>
      </c>
      <c r="AM45">
        <v>5.2577199999999998E-2</v>
      </c>
      <c r="AN45">
        <v>0.17108499999999999</v>
      </c>
      <c r="AO45">
        <v>0.17114099999999999</v>
      </c>
      <c r="AP45">
        <v>0.169409</v>
      </c>
      <c r="AQ45">
        <v>0.17114099999999999</v>
      </c>
      <c r="AR45">
        <v>5.2260099999999997E-2</v>
      </c>
      <c r="AS45">
        <v>0.17114099999999999</v>
      </c>
      <c r="AT45">
        <v>0.17114099999999999</v>
      </c>
      <c r="AU45">
        <v>0.16822200000000001</v>
      </c>
      <c r="AV45">
        <v>0.17114099999999999</v>
      </c>
      <c r="AW45">
        <v>5.2849E-2</v>
      </c>
      <c r="AX45">
        <v>0.16994100000000001</v>
      </c>
      <c r="AY45">
        <v>0.166486</v>
      </c>
      <c r="AZ45">
        <v>0.164656</v>
      </c>
      <c r="BA45">
        <v>0.17108499999999999</v>
      </c>
      <c r="BB45">
        <v>0.17114099999999999</v>
      </c>
      <c r="BC45">
        <v>5.2260099999999997E-2</v>
      </c>
      <c r="BD45">
        <v>5.2849E-2</v>
      </c>
      <c r="BE45">
        <v>5.2577199999999998E-2</v>
      </c>
      <c r="BF45">
        <v>4.8195300000000003E-2</v>
      </c>
      <c r="BG45">
        <v>0.16653699999999999</v>
      </c>
      <c r="BH45">
        <v>0.168159</v>
      </c>
      <c r="BI45">
        <v>5.2849E-2</v>
      </c>
      <c r="BJ45">
        <v>5.2577199999999998E-2</v>
      </c>
      <c r="BK45">
        <v>0.166487</v>
      </c>
      <c r="BL45">
        <v>0.16877400000000001</v>
      </c>
    </row>
    <row r="46" spans="7:64" x14ac:dyDescent="0.25">
      <c r="M46">
        <v>2007</v>
      </c>
      <c r="N46" s="3">
        <f>popn!C91</f>
        <v>0.15474599999999999</v>
      </c>
      <c r="O46">
        <v>5.13908E-2</v>
      </c>
      <c r="P46">
        <v>0.15180399999999999</v>
      </c>
      <c r="Q46">
        <v>5.1203600000000002E-2</v>
      </c>
      <c r="R46">
        <v>5.1941399999999999E-2</v>
      </c>
      <c r="S46">
        <v>5.0181799999999999E-2</v>
      </c>
      <c r="T46">
        <v>0.15158099999999999</v>
      </c>
      <c r="U46">
        <v>0.15180399999999999</v>
      </c>
      <c r="V46">
        <v>0.15165899999999999</v>
      </c>
      <c r="W46">
        <v>0.15180399999999999</v>
      </c>
      <c r="X46">
        <v>5.0548000000000003E-2</v>
      </c>
      <c r="Y46">
        <v>0.15474599999999999</v>
      </c>
      <c r="Z46">
        <v>0.15474599999999999</v>
      </c>
      <c r="AA46">
        <v>0.15474599999999999</v>
      </c>
      <c r="AB46">
        <v>0.15180399999999999</v>
      </c>
      <c r="AC46">
        <v>0.15141299999999999</v>
      </c>
      <c r="AD46">
        <v>5.10643E-2</v>
      </c>
      <c r="AE46">
        <v>5.0025899999999998E-2</v>
      </c>
      <c r="AF46">
        <v>4.4928700000000002E-2</v>
      </c>
      <c r="AG46">
        <v>0.15141299999999999</v>
      </c>
      <c r="AH46">
        <v>5.1941399999999999E-2</v>
      </c>
      <c r="AI46">
        <v>5.13908E-2</v>
      </c>
      <c r="AJ46">
        <v>4.9708000000000002E-2</v>
      </c>
      <c r="AK46">
        <v>5.0025899999999998E-2</v>
      </c>
      <c r="AL46">
        <v>5.13908E-2</v>
      </c>
      <c r="AM46">
        <v>5.13908E-2</v>
      </c>
      <c r="AN46">
        <v>0.154584</v>
      </c>
      <c r="AO46">
        <v>0.15474599999999999</v>
      </c>
      <c r="AP46">
        <v>0.152812</v>
      </c>
      <c r="AQ46">
        <v>0.15474599999999999</v>
      </c>
      <c r="AR46">
        <v>5.1064199999999997E-2</v>
      </c>
      <c r="AS46">
        <v>0.15474599999999999</v>
      </c>
      <c r="AT46">
        <v>0.15474599999999999</v>
      </c>
      <c r="AU46">
        <v>0.15216499999999999</v>
      </c>
      <c r="AV46">
        <v>0.15474599999999999</v>
      </c>
      <c r="AW46">
        <v>5.1941399999999999E-2</v>
      </c>
      <c r="AX46">
        <v>0.15435399999999999</v>
      </c>
      <c r="AY46">
        <v>0.151647</v>
      </c>
      <c r="AZ46">
        <v>0.14960999999999999</v>
      </c>
      <c r="BA46">
        <v>0.154584</v>
      </c>
      <c r="BB46">
        <v>0.15474599999999999</v>
      </c>
      <c r="BC46">
        <v>5.1064199999999997E-2</v>
      </c>
      <c r="BD46">
        <v>5.1941399999999999E-2</v>
      </c>
      <c r="BE46">
        <v>5.1390699999999997E-2</v>
      </c>
      <c r="BF46">
        <v>4.7247400000000002E-2</v>
      </c>
      <c r="BG46">
        <v>0.15180399999999999</v>
      </c>
      <c r="BH46">
        <v>0.152422</v>
      </c>
      <c r="BI46">
        <v>5.1941399999999999E-2</v>
      </c>
      <c r="BJ46">
        <v>5.13908E-2</v>
      </c>
      <c r="BK46">
        <v>0.151647</v>
      </c>
      <c r="BL46">
        <v>0.15371599999999999</v>
      </c>
    </row>
    <row r="47" spans="7:64" x14ac:dyDescent="0.25">
      <c r="M47">
        <v>2008</v>
      </c>
      <c r="N47" s="3">
        <f>popn!C92</f>
        <v>0.149644</v>
      </c>
      <c r="O47">
        <v>5.2347499999999998E-2</v>
      </c>
      <c r="P47">
        <v>0.14641199999999999</v>
      </c>
      <c r="Q47">
        <v>5.2350099999999997E-2</v>
      </c>
      <c r="R47">
        <v>5.3201900000000003E-2</v>
      </c>
      <c r="S47">
        <v>5.13401E-2</v>
      </c>
      <c r="T47">
        <v>0.14621400000000001</v>
      </c>
      <c r="U47">
        <v>0.14641199999999999</v>
      </c>
      <c r="V47">
        <v>0.14629300000000001</v>
      </c>
      <c r="W47">
        <v>0.14641199999999999</v>
      </c>
      <c r="X47">
        <v>5.15766E-2</v>
      </c>
      <c r="Y47">
        <v>0.149644</v>
      </c>
      <c r="Z47">
        <v>0.149643</v>
      </c>
      <c r="AA47">
        <v>0.149644</v>
      </c>
      <c r="AB47">
        <v>0.14641199999999999</v>
      </c>
      <c r="AC47">
        <v>0.14660200000000001</v>
      </c>
      <c r="AD47">
        <v>5.2083499999999998E-2</v>
      </c>
      <c r="AE47">
        <v>5.0849999999999999E-2</v>
      </c>
      <c r="AF47">
        <v>4.5524500000000002E-2</v>
      </c>
      <c r="AG47">
        <v>0.14660200000000001</v>
      </c>
      <c r="AH47">
        <v>5.3201900000000003E-2</v>
      </c>
      <c r="AI47">
        <v>5.2347499999999998E-2</v>
      </c>
      <c r="AJ47">
        <v>5.0584299999999999E-2</v>
      </c>
      <c r="AK47">
        <v>5.0849999999999999E-2</v>
      </c>
      <c r="AL47">
        <v>5.2347499999999998E-2</v>
      </c>
      <c r="AM47">
        <v>5.2347499999999998E-2</v>
      </c>
      <c r="AN47">
        <v>0.14965200000000001</v>
      </c>
      <c r="AO47">
        <v>0.149644</v>
      </c>
      <c r="AP47">
        <v>0.147476</v>
      </c>
      <c r="AQ47">
        <v>0.149644</v>
      </c>
      <c r="AR47">
        <v>5.2083499999999998E-2</v>
      </c>
      <c r="AS47">
        <v>0.149644</v>
      </c>
      <c r="AT47">
        <v>0.149644</v>
      </c>
      <c r="AU47">
        <v>0.146449</v>
      </c>
      <c r="AV47">
        <v>0.149644</v>
      </c>
      <c r="AW47">
        <v>5.3201900000000003E-2</v>
      </c>
      <c r="AX47">
        <v>0.149839</v>
      </c>
      <c r="AY47">
        <v>0.146398</v>
      </c>
      <c r="AZ47">
        <v>0.14413300000000001</v>
      </c>
      <c r="BA47">
        <v>0.14965200000000001</v>
      </c>
      <c r="BB47">
        <v>0.149644</v>
      </c>
      <c r="BC47">
        <v>5.2083400000000002E-2</v>
      </c>
      <c r="BD47">
        <v>5.3201999999999999E-2</v>
      </c>
      <c r="BE47">
        <v>5.2347499999999998E-2</v>
      </c>
      <c r="BF47">
        <v>4.8300999999999997E-2</v>
      </c>
      <c r="BG47">
        <v>0.14641199999999999</v>
      </c>
      <c r="BH47">
        <v>0.14771500000000001</v>
      </c>
      <c r="BI47">
        <v>5.3201900000000003E-2</v>
      </c>
      <c r="BJ47">
        <v>5.2347600000000001E-2</v>
      </c>
      <c r="BK47">
        <v>0.146398</v>
      </c>
      <c r="BL47">
        <v>0.148814</v>
      </c>
    </row>
    <row r="48" spans="7:64" x14ac:dyDescent="0.25">
      <c r="M48">
        <v>2009</v>
      </c>
      <c r="N48" s="3">
        <f>popn!C93</f>
        <v>0.15889800000000001</v>
      </c>
      <c r="O48">
        <v>5.6338600000000003E-2</v>
      </c>
      <c r="P48">
        <v>0.15662899999999999</v>
      </c>
      <c r="Q48">
        <v>5.6773200000000003E-2</v>
      </c>
      <c r="R48">
        <v>5.7551900000000003E-2</v>
      </c>
      <c r="S48">
        <v>5.5488700000000002E-2</v>
      </c>
      <c r="T48">
        <v>0.156444</v>
      </c>
      <c r="U48">
        <v>0.15662899999999999</v>
      </c>
      <c r="V48">
        <v>0.157828</v>
      </c>
      <c r="W48">
        <v>0.15662899999999999</v>
      </c>
      <c r="X48">
        <v>5.6244500000000003E-2</v>
      </c>
      <c r="Y48">
        <v>0.15889800000000001</v>
      </c>
      <c r="Z48">
        <v>0.15889800000000001</v>
      </c>
      <c r="AA48">
        <v>0.15889800000000001</v>
      </c>
      <c r="AB48">
        <v>0.15662899999999999</v>
      </c>
      <c r="AC48">
        <v>0.15733800000000001</v>
      </c>
      <c r="AD48">
        <v>5.61392E-2</v>
      </c>
      <c r="AE48">
        <v>5.5062E-2</v>
      </c>
      <c r="AF48">
        <v>4.89548E-2</v>
      </c>
      <c r="AG48">
        <v>0.15733800000000001</v>
      </c>
      <c r="AH48">
        <v>5.7551900000000003E-2</v>
      </c>
      <c r="AI48">
        <v>5.6338600000000003E-2</v>
      </c>
      <c r="AJ48">
        <v>5.4851700000000003E-2</v>
      </c>
      <c r="AK48">
        <v>5.5062E-2</v>
      </c>
      <c r="AL48">
        <v>5.6338600000000003E-2</v>
      </c>
      <c r="AM48">
        <v>5.63385E-2</v>
      </c>
      <c r="AN48">
        <v>0.159134</v>
      </c>
      <c r="AO48">
        <v>0.15889800000000001</v>
      </c>
      <c r="AP48">
        <v>0.156305</v>
      </c>
      <c r="AQ48">
        <v>0.15889800000000001</v>
      </c>
      <c r="AR48">
        <v>5.6139099999999997E-2</v>
      </c>
      <c r="AS48">
        <v>0.15889800000000001</v>
      </c>
      <c r="AT48">
        <v>0.15889800000000001</v>
      </c>
      <c r="AU48">
        <v>0.15578500000000001</v>
      </c>
      <c r="AV48">
        <v>0.15889800000000001</v>
      </c>
      <c r="AW48">
        <v>5.7551900000000003E-2</v>
      </c>
      <c r="AX48">
        <v>0.15962999999999999</v>
      </c>
      <c r="AY48">
        <v>0.15681700000000001</v>
      </c>
      <c r="AZ48">
        <v>0.15409400000000001</v>
      </c>
      <c r="BA48">
        <v>0.159134</v>
      </c>
      <c r="BB48">
        <v>0.15889800000000001</v>
      </c>
      <c r="BC48">
        <v>5.6139099999999997E-2</v>
      </c>
      <c r="BD48">
        <v>5.7551999999999999E-2</v>
      </c>
      <c r="BE48">
        <v>5.63385E-2</v>
      </c>
      <c r="BF48">
        <v>5.2151599999999999E-2</v>
      </c>
      <c r="BG48">
        <v>0.15662899999999999</v>
      </c>
      <c r="BH48">
        <v>0.15712300000000001</v>
      </c>
      <c r="BI48">
        <v>5.7551900000000003E-2</v>
      </c>
      <c r="BJ48">
        <v>5.6338600000000003E-2</v>
      </c>
      <c r="BK48">
        <v>0.15681700000000001</v>
      </c>
      <c r="BL48">
        <v>0.159112</v>
      </c>
    </row>
    <row r="49" spans="13:64" x14ac:dyDescent="0.25">
      <c r="M49">
        <v>2010</v>
      </c>
      <c r="N49" s="3">
        <f>popn!C94</f>
        <v>0.20425499999999999</v>
      </c>
      <c r="O49">
        <v>7.1965000000000001E-2</v>
      </c>
      <c r="P49">
        <v>0.20213600000000001</v>
      </c>
      <c r="Q49">
        <v>7.2974899999999995E-2</v>
      </c>
      <c r="R49">
        <v>7.3912900000000004E-2</v>
      </c>
      <c r="S49">
        <v>7.1249099999999996E-2</v>
      </c>
      <c r="T49">
        <v>0.20186799999999999</v>
      </c>
      <c r="U49">
        <v>0.20213600000000001</v>
      </c>
      <c r="V49">
        <v>0.20478099999999999</v>
      </c>
      <c r="W49">
        <v>0.20213600000000001</v>
      </c>
      <c r="X49">
        <v>7.2477399999999997E-2</v>
      </c>
      <c r="Y49">
        <v>0.20425499999999999</v>
      </c>
      <c r="Z49">
        <v>0.20425499999999999</v>
      </c>
      <c r="AA49">
        <v>0.20425499999999999</v>
      </c>
      <c r="AB49">
        <v>0.20213600000000001</v>
      </c>
      <c r="AC49">
        <v>0.20375599999999999</v>
      </c>
      <c r="AD49">
        <v>7.1639700000000001E-2</v>
      </c>
      <c r="AE49">
        <v>7.0540699999999998E-2</v>
      </c>
      <c r="AF49">
        <v>6.2367899999999997E-2</v>
      </c>
      <c r="AG49">
        <v>0.20375599999999999</v>
      </c>
      <c r="AH49">
        <v>7.3912900000000004E-2</v>
      </c>
      <c r="AI49">
        <v>7.1965000000000001E-2</v>
      </c>
      <c r="AJ49">
        <v>7.0216100000000004E-2</v>
      </c>
      <c r="AK49">
        <v>7.0540699999999998E-2</v>
      </c>
      <c r="AL49">
        <v>7.1965000000000001E-2</v>
      </c>
      <c r="AM49">
        <v>7.1965000000000001E-2</v>
      </c>
      <c r="AN49">
        <v>0.20435700000000001</v>
      </c>
      <c r="AO49">
        <v>0.20425499999999999</v>
      </c>
      <c r="AP49">
        <v>0.20053000000000001</v>
      </c>
      <c r="AQ49">
        <v>0.20425499999999999</v>
      </c>
      <c r="AR49">
        <v>7.1639599999999998E-2</v>
      </c>
      <c r="AS49">
        <v>0.20425499999999999</v>
      </c>
      <c r="AT49">
        <v>0.20425499999999999</v>
      </c>
      <c r="AU49">
        <v>0.20017299999999999</v>
      </c>
      <c r="AV49">
        <v>0.20425499999999999</v>
      </c>
      <c r="AW49">
        <v>7.3912900000000004E-2</v>
      </c>
      <c r="AX49">
        <v>0.20591599999999999</v>
      </c>
      <c r="AY49">
        <v>0.20217399999999999</v>
      </c>
      <c r="AZ49">
        <v>0.19824600000000001</v>
      </c>
      <c r="BA49">
        <v>0.20435700000000001</v>
      </c>
      <c r="BB49">
        <v>0.20425499999999999</v>
      </c>
      <c r="BC49">
        <v>7.1639499999999995E-2</v>
      </c>
      <c r="BD49">
        <v>7.3912900000000004E-2</v>
      </c>
      <c r="BE49">
        <v>7.1965000000000001E-2</v>
      </c>
      <c r="BF49">
        <v>6.6855999999999999E-2</v>
      </c>
      <c r="BG49">
        <v>0.20213600000000001</v>
      </c>
      <c r="BH49">
        <v>0.20235900000000001</v>
      </c>
      <c r="BI49">
        <v>7.3912900000000004E-2</v>
      </c>
      <c r="BJ49">
        <v>7.1965100000000004E-2</v>
      </c>
      <c r="BK49">
        <v>0.20217399999999999</v>
      </c>
      <c r="BL49">
        <v>0.205564</v>
      </c>
    </row>
    <row r="50" spans="13:64" x14ac:dyDescent="0.25">
      <c r="M50">
        <v>2011</v>
      </c>
      <c r="N50" s="3">
        <f>popn!C95</f>
        <v>0.16115199999999999</v>
      </c>
      <c r="O50">
        <v>5.61228E-2</v>
      </c>
      <c r="P50">
        <v>0.15947600000000001</v>
      </c>
      <c r="Q50">
        <v>5.7158899999999999E-2</v>
      </c>
      <c r="R50">
        <v>5.7918699999999997E-2</v>
      </c>
      <c r="S50">
        <v>5.6218400000000002E-2</v>
      </c>
      <c r="T50">
        <v>0.15947500000000001</v>
      </c>
      <c r="U50">
        <v>0.15947600000000001</v>
      </c>
      <c r="V50">
        <v>0.162575</v>
      </c>
      <c r="W50">
        <v>0.15947600000000001</v>
      </c>
      <c r="X50">
        <v>5.6903299999999997E-2</v>
      </c>
      <c r="Y50">
        <v>0.16115199999999999</v>
      </c>
      <c r="Z50">
        <v>0.16115199999999999</v>
      </c>
      <c r="AA50">
        <v>0.16115199999999999</v>
      </c>
      <c r="AB50">
        <v>0.15947600000000001</v>
      </c>
      <c r="AC50">
        <v>0.161248</v>
      </c>
      <c r="AD50">
        <v>5.59167E-2</v>
      </c>
      <c r="AE50">
        <v>5.5198499999999998E-2</v>
      </c>
      <c r="AF50">
        <v>4.8397999999999997E-2</v>
      </c>
      <c r="AG50">
        <v>0.161248</v>
      </c>
      <c r="AH50">
        <v>5.7918600000000001E-2</v>
      </c>
      <c r="AI50">
        <v>5.61228E-2</v>
      </c>
      <c r="AJ50">
        <v>5.4984199999999997E-2</v>
      </c>
      <c r="AK50">
        <v>5.5198499999999998E-2</v>
      </c>
      <c r="AL50">
        <v>5.61228E-2</v>
      </c>
      <c r="AM50">
        <v>5.61228E-2</v>
      </c>
      <c r="AN50">
        <v>0.16141900000000001</v>
      </c>
      <c r="AO50">
        <v>0.16115199999999999</v>
      </c>
      <c r="AP50">
        <v>0.15776999999999999</v>
      </c>
      <c r="AQ50">
        <v>0.16115199999999999</v>
      </c>
      <c r="AR50">
        <v>5.59167E-2</v>
      </c>
      <c r="AS50">
        <v>0.16115199999999999</v>
      </c>
      <c r="AT50">
        <v>0.16115199999999999</v>
      </c>
      <c r="AU50">
        <v>0.15742800000000001</v>
      </c>
      <c r="AV50">
        <v>0.16115199999999999</v>
      </c>
      <c r="AW50">
        <v>5.7918699999999997E-2</v>
      </c>
      <c r="AX50">
        <v>0.162966</v>
      </c>
      <c r="AY50">
        <v>0.159662</v>
      </c>
      <c r="AZ50">
        <v>0.15609200000000001</v>
      </c>
      <c r="BA50">
        <v>0.16141900000000001</v>
      </c>
      <c r="BB50">
        <v>0.16115199999999999</v>
      </c>
      <c r="BC50">
        <v>5.5916599999999997E-2</v>
      </c>
      <c r="BD50">
        <v>5.7918699999999997E-2</v>
      </c>
      <c r="BE50">
        <v>5.61228E-2</v>
      </c>
      <c r="BF50">
        <v>5.2242200000000003E-2</v>
      </c>
      <c r="BG50">
        <v>0.15947600000000001</v>
      </c>
      <c r="BH50">
        <v>0.15976099999999999</v>
      </c>
      <c r="BI50">
        <v>5.7918600000000001E-2</v>
      </c>
      <c r="BJ50">
        <v>5.61228E-2</v>
      </c>
      <c r="BK50">
        <v>0.159662</v>
      </c>
      <c r="BL50">
        <v>0.16262699999999999</v>
      </c>
    </row>
    <row r="51" spans="13:64" x14ac:dyDescent="0.25">
      <c r="M51">
        <v>2012</v>
      </c>
      <c r="N51" s="3">
        <f>popn!C96</f>
        <v>0.19770699999999999</v>
      </c>
      <c r="O51">
        <v>6.6371600000000003E-2</v>
      </c>
      <c r="P51">
        <v>0.19528100000000001</v>
      </c>
      <c r="Q51">
        <v>6.7754099999999998E-2</v>
      </c>
      <c r="R51">
        <v>6.8693599999999994E-2</v>
      </c>
      <c r="S51">
        <v>6.6995600000000002E-2</v>
      </c>
      <c r="T51">
        <v>0.19543199999999999</v>
      </c>
      <c r="U51">
        <v>0.19528100000000001</v>
      </c>
      <c r="V51">
        <v>0.19953499999999999</v>
      </c>
      <c r="W51">
        <v>0.19528100000000001</v>
      </c>
      <c r="X51">
        <v>6.7454200000000006E-2</v>
      </c>
      <c r="Y51">
        <v>0.19770699999999999</v>
      </c>
      <c r="Z51">
        <v>0.19770699999999999</v>
      </c>
      <c r="AA51">
        <v>0.19770699999999999</v>
      </c>
      <c r="AB51">
        <v>0.19528100000000001</v>
      </c>
      <c r="AC51">
        <v>0.19783200000000001</v>
      </c>
      <c r="AD51">
        <v>6.6016199999999997E-2</v>
      </c>
      <c r="AE51">
        <v>6.5290600000000004E-2</v>
      </c>
      <c r="AF51">
        <v>5.6942E-2</v>
      </c>
      <c r="AG51">
        <v>0.19783100000000001</v>
      </c>
      <c r="AH51">
        <v>6.8693599999999994E-2</v>
      </c>
      <c r="AI51">
        <v>6.6371600000000003E-2</v>
      </c>
      <c r="AJ51">
        <v>6.4939200000000002E-2</v>
      </c>
      <c r="AK51">
        <v>6.5290600000000004E-2</v>
      </c>
      <c r="AL51">
        <v>6.6371600000000003E-2</v>
      </c>
      <c r="AM51">
        <v>6.6371600000000003E-2</v>
      </c>
      <c r="AN51">
        <v>0.19781699999999999</v>
      </c>
      <c r="AO51">
        <v>0.19770699999999999</v>
      </c>
      <c r="AP51">
        <v>0.19295899999999999</v>
      </c>
      <c r="AQ51">
        <v>0.19770699999999999</v>
      </c>
      <c r="AR51">
        <v>6.6016099999999994E-2</v>
      </c>
      <c r="AS51">
        <v>0.19770699999999999</v>
      </c>
      <c r="AT51">
        <v>0.19770699999999999</v>
      </c>
      <c r="AU51">
        <v>0.19240599999999999</v>
      </c>
      <c r="AV51">
        <v>0.19770699999999999</v>
      </c>
      <c r="AW51">
        <v>6.8693599999999994E-2</v>
      </c>
      <c r="AX51">
        <v>0.200324</v>
      </c>
      <c r="AY51">
        <v>0.19527800000000001</v>
      </c>
      <c r="AZ51">
        <v>0.190272</v>
      </c>
      <c r="BA51">
        <v>0.19781699999999999</v>
      </c>
      <c r="BB51">
        <v>0.19770699999999999</v>
      </c>
      <c r="BC51">
        <v>6.6016000000000005E-2</v>
      </c>
      <c r="BD51">
        <v>6.8693699999999996E-2</v>
      </c>
      <c r="BE51">
        <v>6.6371600000000003E-2</v>
      </c>
      <c r="BF51">
        <v>6.1769699999999997E-2</v>
      </c>
      <c r="BG51">
        <v>0.19528100000000001</v>
      </c>
      <c r="BH51">
        <v>0.19583600000000001</v>
      </c>
      <c r="BI51">
        <v>6.8693599999999994E-2</v>
      </c>
      <c r="BJ51">
        <v>6.6371600000000003E-2</v>
      </c>
      <c r="BK51">
        <v>0.19527800000000001</v>
      </c>
      <c r="BL51">
        <v>0.199769</v>
      </c>
    </row>
    <row r="52" spans="13:64" x14ac:dyDescent="0.25">
      <c r="M52">
        <v>2013</v>
      </c>
      <c r="N52" s="3">
        <f>popn!C97</f>
        <v>0.196441</v>
      </c>
      <c r="O52">
        <v>6.1236600000000002E-2</v>
      </c>
      <c r="P52">
        <v>0.19350600000000001</v>
      </c>
      <c r="Q52">
        <v>6.2573500000000004E-2</v>
      </c>
      <c r="R52">
        <v>6.3476500000000005E-2</v>
      </c>
      <c r="S52">
        <v>6.2075699999999998E-2</v>
      </c>
      <c r="T52">
        <v>0.19373299999999999</v>
      </c>
      <c r="U52">
        <v>0.19350600000000001</v>
      </c>
      <c r="V52">
        <v>0.19813600000000001</v>
      </c>
      <c r="W52">
        <v>0.19350600000000001</v>
      </c>
      <c r="X52">
        <v>6.2288400000000001E-2</v>
      </c>
      <c r="Y52">
        <v>0.196441</v>
      </c>
      <c r="Z52">
        <v>0.196441</v>
      </c>
      <c r="AA52">
        <v>0.196441</v>
      </c>
      <c r="AB52">
        <v>0.19350600000000001</v>
      </c>
      <c r="AC52">
        <v>0.196321</v>
      </c>
      <c r="AD52">
        <v>6.0842599999999997E-2</v>
      </c>
      <c r="AE52">
        <v>6.02047E-2</v>
      </c>
      <c r="AF52">
        <v>5.2254299999999997E-2</v>
      </c>
      <c r="AG52">
        <v>0.196321</v>
      </c>
      <c r="AH52">
        <v>6.3476500000000005E-2</v>
      </c>
      <c r="AI52">
        <v>6.1236600000000002E-2</v>
      </c>
      <c r="AJ52">
        <v>5.9812499999999998E-2</v>
      </c>
      <c r="AK52">
        <v>6.0204800000000003E-2</v>
      </c>
      <c r="AL52">
        <v>6.1236600000000002E-2</v>
      </c>
      <c r="AM52">
        <v>6.1236600000000002E-2</v>
      </c>
      <c r="AN52">
        <v>0.19645299999999999</v>
      </c>
      <c r="AO52">
        <v>0.196441</v>
      </c>
      <c r="AP52">
        <v>0.19101499999999999</v>
      </c>
      <c r="AQ52">
        <v>0.196441</v>
      </c>
      <c r="AR52">
        <v>6.0842500000000001E-2</v>
      </c>
      <c r="AS52">
        <v>0.196441</v>
      </c>
      <c r="AT52">
        <v>0.196441</v>
      </c>
      <c r="AU52">
        <v>0.19033800000000001</v>
      </c>
      <c r="AV52">
        <v>0.196441</v>
      </c>
      <c r="AW52">
        <v>6.3476500000000005E-2</v>
      </c>
      <c r="AX52">
        <v>0.199346</v>
      </c>
      <c r="AY52">
        <v>0.19337299999999999</v>
      </c>
      <c r="AZ52">
        <v>0.187666</v>
      </c>
      <c r="BA52">
        <v>0.19645299999999999</v>
      </c>
      <c r="BB52">
        <v>0.19644200000000001</v>
      </c>
      <c r="BC52">
        <v>6.0842399999999998E-2</v>
      </c>
      <c r="BD52">
        <v>6.3476500000000005E-2</v>
      </c>
      <c r="BE52">
        <v>6.1236600000000002E-2</v>
      </c>
      <c r="BF52">
        <v>5.6886199999999998E-2</v>
      </c>
      <c r="BG52">
        <v>0.19350600000000001</v>
      </c>
      <c r="BH52">
        <v>0.194215</v>
      </c>
      <c r="BI52">
        <v>6.3476500000000005E-2</v>
      </c>
      <c r="BJ52">
        <v>6.1236600000000002E-2</v>
      </c>
      <c r="BK52">
        <v>0.19337299999999999</v>
      </c>
      <c r="BL52">
        <v>0.198659</v>
      </c>
    </row>
    <row r="53" spans="13:64" x14ac:dyDescent="0.25">
      <c r="M53">
        <v>2014</v>
      </c>
      <c r="N53" s="3">
        <f>popn!C98</f>
        <v>0.27461000000000002</v>
      </c>
      <c r="O53">
        <v>7.6715800000000001E-2</v>
      </c>
      <c r="P53">
        <v>0.26954800000000001</v>
      </c>
      <c r="Q53">
        <v>7.8291799999999995E-2</v>
      </c>
      <c r="R53">
        <v>7.9474299999999998E-2</v>
      </c>
      <c r="S53">
        <v>7.7944700000000006E-2</v>
      </c>
      <c r="T53">
        <v>0.27013900000000002</v>
      </c>
      <c r="U53">
        <v>0.26954800000000001</v>
      </c>
      <c r="V53">
        <v>0.27580700000000002</v>
      </c>
      <c r="W53">
        <v>0.26954800000000001</v>
      </c>
      <c r="X53">
        <v>7.7817600000000001E-2</v>
      </c>
      <c r="Y53">
        <v>0.27461000000000002</v>
      </c>
      <c r="Z53">
        <v>0.27460899999999999</v>
      </c>
      <c r="AA53">
        <v>0.27461000000000002</v>
      </c>
      <c r="AB53">
        <v>0.26954800000000001</v>
      </c>
      <c r="AC53">
        <v>0.27365800000000001</v>
      </c>
      <c r="AD53">
        <v>7.6193999999999998E-2</v>
      </c>
      <c r="AE53">
        <v>7.5229799999999999E-2</v>
      </c>
      <c r="AF53">
        <v>6.5154699999999996E-2</v>
      </c>
      <c r="AG53">
        <v>0.27365800000000001</v>
      </c>
      <c r="AH53">
        <v>7.9474299999999998E-2</v>
      </c>
      <c r="AI53">
        <v>7.6715800000000001E-2</v>
      </c>
      <c r="AJ53">
        <v>7.4709499999999998E-2</v>
      </c>
      <c r="AK53">
        <v>7.5229799999999999E-2</v>
      </c>
      <c r="AL53">
        <v>7.6715800000000001E-2</v>
      </c>
      <c r="AM53">
        <v>7.6715699999999998E-2</v>
      </c>
      <c r="AN53">
        <v>0.274783</v>
      </c>
      <c r="AO53">
        <v>0.27461000000000002</v>
      </c>
      <c r="AP53">
        <v>0.26576100000000002</v>
      </c>
      <c r="AQ53">
        <v>0.27461000000000002</v>
      </c>
      <c r="AR53">
        <v>7.6193899999999995E-2</v>
      </c>
      <c r="AS53">
        <v>0.27461000000000002</v>
      </c>
      <c r="AT53">
        <v>0.27461000000000002</v>
      </c>
      <c r="AU53">
        <v>0.26455000000000001</v>
      </c>
      <c r="AV53">
        <v>0.27461000000000002</v>
      </c>
      <c r="AW53">
        <v>7.9474299999999998E-2</v>
      </c>
      <c r="AX53">
        <v>0.27889000000000003</v>
      </c>
      <c r="AY53">
        <v>0.26943800000000001</v>
      </c>
      <c r="AZ53">
        <v>0.260154</v>
      </c>
      <c r="BA53">
        <v>0.274783</v>
      </c>
      <c r="BB53">
        <v>0.27461000000000002</v>
      </c>
      <c r="BC53">
        <v>7.6193700000000003E-2</v>
      </c>
      <c r="BD53">
        <v>7.9474400000000001E-2</v>
      </c>
      <c r="BE53">
        <v>7.6715699999999998E-2</v>
      </c>
      <c r="BF53">
        <v>7.1039699999999997E-2</v>
      </c>
      <c r="BG53">
        <v>0.26954800000000001</v>
      </c>
      <c r="BH53">
        <v>0.270511</v>
      </c>
      <c r="BI53">
        <v>7.9474299999999998E-2</v>
      </c>
      <c r="BJ53">
        <v>7.6715800000000001E-2</v>
      </c>
      <c r="BK53">
        <v>0.26943800000000001</v>
      </c>
      <c r="BL53">
        <v>0.27764800000000001</v>
      </c>
    </row>
    <row r="54" spans="13:64" x14ac:dyDescent="0.25">
      <c r="M54">
        <v>2015</v>
      </c>
      <c r="N54" s="3">
        <f>popn!C99</f>
        <v>0.245806</v>
      </c>
      <c r="O54">
        <v>5.9396400000000002E-2</v>
      </c>
      <c r="P54">
        <v>0.23998900000000001</v>
      </c>
      <c r="Q54">
        <v>6.0468099999999997E-2</v>
      </c>
      <c r="R54">
        <v>6.1419300000000003E-2</v>
      </c>
      <c r="S54">
        <v>6.0339700000000003E-2</v>
      </c>
      <c r="T54">
        <v>0.240865</v>
      </c>
      <c r="U54">
        <v>0.23998900000000001</v>
      </c>
      <c r="V54">
        <v>0.24605399999999999</v>
      </c>
      <c r="W54">
        <v>0.23998900000000001</v>
      </c>
      <c r="X54">
        <v>6.0087500000000002E-2</v>
      </c>
      <c r="Y54">
        <v>0.245806</v>
      </c>
      <c r="Z54">
        <v>0.245806</v>
      </c>
      <c r="AA54">
        <v>0.245806</v>
      </c>
      <c r="AB54">
        <v>0.23998900000000001</v>
      </c>
      <c r="AC54">
        <v>0.243808</v>
      </c>
      <c r="AD54">
        <v>5.8895299999999998E-2</v>
      </c>
      <c r="AE54">
        <v>5.8202900000000002E-2</v>
      </c>
      <c r="AF54">
        <v>5.0052600000000003E-2</v>
      </c>
      <c r="AG54">
        <v>0.243808</v>
      </c>
      <c r="AH54">
        <v>6.1419300000000003E-2</v>
      </c>
      <c r="AI54">
        <v>5.9396400000000002E-2</v>
      </c>
      <c r="AJ54">
        <v>5.7710999999999998E-2</v>
      </c>
      <c r="AK54">
        <v>5.8202900000000002E-2</v>
      </c>
      <c r="AL54">
        <v>5.9396400000000002E-2</v>
      </c>
      <c r="AM54">
        <v>5.9396400000000002E-2</v>
      </c>
      <c r="AN54">
        <v>0.24584</v>
      </c>
      <c r="AO54">
        <v>0.245806</v>
      </c>
      <c r="AP54">
        <v>0.23591699999999999</v>
      </c>
      <c r="AQ54">
        <v>0.245806</v>
      </c>
      <c r="AR54">
        <v>5.8895299999999998E-2</v>
      </c>
      <c r="AS54">
        <v>0.245806</v>
      </c>
      <c r="AT54">
        <v>0.245806</v>
      </c>
      <c r="AU54">
        <v>0.23457800000000001</v>
      </c>
      <c r="AV54">
        <v>0.245806</v>
      </c>
      <c r="AW54">
        <v>6.1419300000000003E-2</v>
      </c>
      <c r="AX54">
        <v>0.24984799999999999</v>
      </c>
      <c r="AY54">
        <v>0.23969199999999999</v>
      </c>
      <c r="AZ54">
        <v>0.229404</v>
      </c>
      <c r="BA54">
        <v>0.24584</v>
      </c>
      <c r="BB54">
        <v>0.245807</v>
      </c>
      <c r="BC54">
        <v>5.8895099999999999E-2</v>
      </c>
      <c r="BD54">
        <v>6.1419399999999999E-2</v>
      </c>
      <c r="BE54">
        <v>5.9396400000000002E-2</v>
      </c>
      <c r="BF54">
        <v>5.4582699999999998E-2</v>
      </c>
      <c r="BG54">
        <v>0.23998900000000001</v>
      </c>
      <c r="BH54">
        <v>0.24041399999999999</v>
      </c>
      <c r="BI54">
        <v>6.1419300000000003E-2</v>
      </c>
      <c r="BJ54">
        <v>5.9396400000000002E-2</v>
      </c>
      <c r="BK54">
        <v>0.23969199999999999</v>
      </c>
      <c r="BL54">
        <v>0.24845</v>
      </c>
    </row>
    <row r="55" spans="13:64" x14ac:dyDescent="0.25">
      <c r="M55">
        <v>2016</v>
      </c>
      <c r="N55" s="3">
        <f>popn!C100</f>
        <v>0.26872200000000002</v>
      </c>
      <c r="O55">
        <v>5.5711900000000002E-2</v>
      </c>
      <c r="P55">
        <v>0.26023600000000002</v>
      </c>
      <c r="Q55">
        <v>5.6613299999999998E-2</v>
      </c>
      <c r="R55">
        <v>5.7543200000000003E-2</v>
      </c>
      <c r="S55">
        <v>5.6543599999999999E-2</v>
      </c>
      <c r="T55">
        <v>0.26168599999999997</v>
      </c>
      <c r="U55">
        <v>0.26023600000000002</v>
      </c>
      <c r="V55">
        <v>0.26830399999999999</v>
      </c>
      <c r="W55">
        <v>0.26023600000000002</v>
      </c>
      <c r="X55">
        <v>5.6265700000000002E-2</v>
      </c>
      <c r="Y55">
        <v>0.26872200000000002</v>
      </c>
      <c r="Z55">
        <v>0.26872200000000002</v>
      </c>
      <c r="AA55">
        <v>0.26872200000000002</v>
      </c>
      <c r="AB55">
        <v>0.26023600000000002</v>
      </c>
      <c r="AC55">
        <v>0.26498100000000002</v>
      </c>
      <c r="AD55">
        <v>5.5096899999999997E-2</v>
      </c>
      <c r="AE55">
        <v>5.4593599999999999E-2</v>
      </c>
      <c r="AF55">
        <v>4.6317700000000003E-2</v>
      </c>
      <c r="AG55">
        <v>0.264982</v>
      </c>
      <c r="AH55">
        <v>5.7543200000000003E-2</v>
      </c>
      <c r="AI55">
        <v>5.5711900000000002E-2</v>
      </c>
      <c r="AJ55">
        <v>5.3993699999999999E-2</v>
      </c>
      <c r="AK55">
        <v>5.4593700000000002E-2</v>
      </c>
      <c r="AL55">
        <v>5.5711900000000002E-2</v>
      </c>
      <c r="AM55">
        <v>5.5711799999999999E-2</v>
      </c>
      <c r="AN55">
        <v>0.26827200000000001</v>
      </c>
      <c r="AO55">
        <v>0.26872200000000002</v>
      </c>
      <c r="AP55">
        <v>0.25431599999999999</v>
      </c>
      <c r="AQ55">
        <v>0.26872200000000002</v>
      </c>
      <c r="AR55">
        <v>5.5096800000000001E-2</v>
      </c>
      <c r="AS55">
        <v>0.26872200000000002</v>
      </c>
      <c r="AT55">
        <v>0.26872200000000002</v>
      </c>
      <c r="AU55">
        <v>0.25240800000000002</v>
      </c>
      <c r="AV55">
        <v>0.26872200000000002</v>
      </c>
      <c r="AW55">
        <v>5.7543200000000003E-2</v>
      </c>
      <c r="AX55">
        <v>0.27384199999999997</v>
      </c>
      <c r="AY55">
        <v>0.25933499999999998</v>
      </c>
      <c r="AZ55">
        <v>0.24458299999999999</v>
      </c>
      <c r="BA55">
        <v>0.26827200000000001</v>
      </c>
      <c r="BB55">
        <v>0.26872200000000002</v>
      </c>
      <c r="BC55">
        <v>5.5096699999999998E-2</v>
      </c>
      <c r="BD55">
        <v>5.7543200000000003E-2</v>
      </c>
      <c r="BE55">
        <v>5.5711799999999999E-2</v>
      </c>
      <c r="BF55">
        <v>5.0547000000000002E-2</v>
      </c>
      <c r="BG55">
        <v>0.26023600000000002</v>
      </c>
      <c r="BH55">
        <v>0.25992599999999999</v>
      </c>
      <c r="BI55">
        <v>5.7543200000000003E-2</v>
      </c>
      <c r="BJ55">
        <v>5.5711900000000002E-2</v>
      </c>
      <c r="BK55">
        <v>0.25933499999999998</v>
      </c>
      <c r="BL55">
        <v>0.27179900000000001</v>
      </c>
    </row>
    <row r="56" spans="13:64" x14ac:dyDescent="0.25">
      <c r="M56">
        <v>2017</v>
      </c>
      <c r="N56" s="3">
        <f>popn!C101</f>
        <v>0.79179500000000003</v>
      </c>
      <c r="O56">
        <v>0.114965</v>
      </c>
      <c r="P56">
        <v>0.75882899999999998</v>
      </c>
      <c r="Q56">
        <v>0.117067</v>
      </c>
      <c r="R56">
        <v>0.118932</v>
      </c>
      <c r="S56">
        <v>0.115204</v>
      </c>
      <c r="T56">
        <v>0.76580099999999995</v>
      </c>
      <c r="U56">
        <v>0.75882899999999998</v>
      </c>
      <c r="V56">
        <v>0.79530400000000001</v>
      </c>
      <c r="W56">
        <v>0.75882899999999998</v>
      </c>
      <c r="X56">
        <v>0.116456</v>
      </c>
      <c r="Y56">
        <v>0.79179500000000003</v>
      </c>
      <c r="Z56">
        <v>0.79179600000000006</v>
      </c>
      <c r="AA56">
        <v>0.79179500000000003</v>
      </c>
      <c r="AB56">
        <v>0.75882899999999998</v>
      </c>
      <c r="AC56">
        <v>0.78029599999999999</v>
      </c>
      <c r="AD56">
        <v>0.113562</v>
      </c>
      <c r="AE56">
        <v>0.112757</v>
      </c>
      <c r="AF56">
        <v>9.4325400000000004E-2</v>
      </c>
      <c r="AG56">
        <v>0.78029599999999999</v>
      </c>
      <c r="AH56">
        <v>0.118932</v>
      </c>
      <c r="AI56">
        <v>0.114965</v>
      </c>
      <c r="AJ56">
        <v>0.111384</v>
      </c>
      <c r="AK56">
        <v>0.112757</v>
      </c>
      <c r="AL56">
        <v>0.114965</v>
      </c>
      <c r="AM56">
        <v>0.114965</v>
      </c>
      <c r="AN56">
        <v>0.789493</v>
      </c>
      <c r="AO56">
        <v>0.79179500000000003</v>
      </c>
      <c r="AP56">
        <v>0.72526000000000002</v>
      </c>
      <c r="AQ56">
        <v>0.79179500000000003</v>
      </c>
      <c r="AR56">
        <v>0.113562</v>
      </c>
      <c r="AS56">
        <v>0.79179500000000003</v>
      </c>
      <c r="AT56">
        <v>0.79179500000000003</v>
      </c>
      <c r="AU56">
        <v>0.71923099999999995</v>
      </c>
      <c r="AV56">
        <v>0.79179500000000003</v>
      </c>
      <c r="AW56">
        <v>0.118932</v>
      </c>
      <c r="AX56">
        <v>0.81573700000000005</v>
      </c>
      <c r="AY56">
        <v>0.75442900000000002</v>
      </c>
      <c r="AZ56">
        <v>0.68845000000000001</v>
      </c>
      <c r="BA56">
        <v>0.789493</v>
      </c>
      <c r="BB56">
        <v>0.79179500000000003</v>
      </c>
      <c r="BC56">
        <v>0.113562</v>
      </c>
      <c r="BD56">
        <v>0.118932</v>
      </c>
      <c r="BE56">
        <v>0.114965</v>
      </c>
      <c r="BF56">
        <v>0.10324</v>
      </c>
      <c r="BG56">
        <v>0.75882899999999998</v>
      </c>
      <c r="BH56">
        <v>0.74979200000000001</v>
      </c>
      <c r="BI56">
        <v>0.118932</v>
      </c>
      <c r="BJ56">
        <v>0.114965</v>
      </c>
      <c r="BK56">
        <v>0.75442900000000002</v>
      </c>
      <c r="BL56">
        <v>0.80863300000000005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3"/>
  <sheetViews>
    <sheetView workbookViewId="0">
      <selection activeCell="A4" sqref="A4"/>
    </sheetView>
  </sheetViews>
  <sheetFormatPr defaultRowHeight="13.2" x14ac:dyDescent="0.25"/>
  <sheetData>
    <row r="2" spans="1:3" x14ac:dyDescent="0.25">
      <c r="B2" t="s">
        <v>192</v>
      </c>
      <c r="C2" t="s">
        <v>193</v>
      </c>
    </row>
    <row r="3" spans="1:3" x14ac:dyDescent="0.25">
      <c r="A3" t="s">
        <v>194</v>
      </c>
      <c r="B3">
        <v>14569.7</v>
      </c>
      <c r="C3">
        <v>14569.7</v>
      </c>
    </row>
    <row r="4" spans="1:3" x14ac:dyDescent="0.25">
      <c r="B4">
        <v>14774.9</v>
      </c>
      <c r="C4">
        <v>14774.9</v>
      </c>
    </row>
    <row r="5" spans="1:3" x14ac:dyDescent="0.25">
      <c r="B5">
        <v>14587.3</v>
      </c>
      <c r="C5">
        <v>14594</v>
      </c>
    </row>
    <row r="6" spans="1:3" x14ac:dyDescent="0.25">
      <c r="B6">
        <v>14789.2</v>
      </c>
      <c r="C6">
        <v>14591.1</v>
      </c>
    </row>
    <row r="7" spans="1:3" x14ac:dyDescent="0.25">
      <c r="B7">
        <v>14777.7</v>
      </c>
      <c r="C7">
        <v>14870.9</v>
      </c>
    </row>
    <row r="8" spans="1:3" x14ac:dyDescent="0.25">
      <c r="B8">
        <v>14950.6</v>
      </c>
      <c r="C8">
        <v>14774.9</v>
      </c>
    </row>
    <row r="9" spans="1:3" x14ac:dyDescent="0.25">
      <c r="B9">
        <v>14595.7</v>
      </c>
      <c r="C9">
        <v>14591.1</v>
      </c>
    </row>
    <row r="10" spans="1:3" x14ac:dyDescent="0.25">
      <c r="B10">
        <v>14587.3</v>
      </c>
      <c r="C10">
        <v>14777.6</v>
      </c>
    </row>
    <row r="11" spans="1:3" x14ac:dyDescent="0.25">
      <c r="B11">
        <v>14627.3</v>
      </c>
      <c r="C11">
        <v>14569.7</v>
      </c>
    </row>
    <row r="12" spans="1:3" x14ac:dyDescent="0.25">
      <c r="B12">
        <v>14587.3</v>
      </c>
      <c r="C12">
        <v>14774.9</v>
      </c>
    </row>
    <row r="13" spans="1:3" x14ac:dyDescent="0.25">
      <c r="B13">
        <v>14813.9</v>
      </c>
      <c r="C13">
        <v>14576.4</v>
      </c>
    </row>
    <row r="14" spans="1:3" x14ac:dyDescent="0.25">
      <c r="B14">
        <v>14569.7</v>
      </c>
      <c r="C14">
        <v>14780.4</v>
      </c>
    </row>
    <row r="15" spans="1:3" x14ac:dyDescent="0.25">
      <c r="B15">
        <v>14569.7</v>
      </c>
      <c r="C15">
        <v>14774.9</v>
      </c>
    </row>
    <row r="16" spans="1:3" x14ac:dyDescent="0.25">
      <c r="B16">
        <v>14569.7</v>
      </c>
      <c r="C16">
        <v>14591.1</v>
      </c>
    </row>
    <row r="17" spans="2:3" x14ac:dyDescent="0.25">
      <c r="B17">
        <v>14587.3</v>
      </c>
      <c r="C17">
        <v>14690.9</v>
      </c>
    </row>
    <row r="18" spans="2:3" x14ac:dyDescent="0.25">
      <c r="B18">
        <v>14591.1</v>
      </c>
      <c r="C18">
        <v>14590.3</v>
      </c>
    </row>
    <row r="19" spans="2:3" x14ac:dyDescent="0.25">
      <c r="B19">
        <v>14777.6</v>
      </c>
      <c r="C19">
        <v>14576.6</v>
      </c>
    </row>
    <row r="20" spans="2:3" x14ac:dyDescent="0.25">
      <c r="B20">
        <v>14833.9</v>
      </c>
      <c r="C20">
        <v>14777.7</v>
      </c>
    </row>
    <row r="21" spans="2:3" x14ac:dyDescent="0.25">
      <c r="B21">
        <v>14791.3</v>
      </c>
      <c r="C21">
        <v>14774.9</v>
      </c>
    </row>
    <row r="22" spans="2:3" x14ac:dyDescent="0.25">
      <c r="B22">
        <v>14591.1</v>
      </c>
      <c r="C22">
        <v>14569.7</v>
      </c>
    </row>
    <row r="23" spans="2:3" x14ac:dyDescent="0.25">
      <c r="B23">
        <v>14777.7</v>
      </c>
      <c r="C23">
        <v>14589</v>
      </c>
    </row>
    <row r="24" spans="2:3" x14ac:dyDescent="0.25">
      <c r="B24">
        <v>14774.9</v>
      </c>
      <c r="C24">
        <v>14777.6</v>
      </c>
    </row>
    <row r="25" spans="2:3" x14ac:dyDescent="0.25">
      <c r="B25">
        <v>14836.5</v>
      </c>
      <c r="C25">
        <v>14774.9</v>
      </c>
    </row>
    <row r="26" spans="2:3" x14ac:dyDescent="0.25">
      <c r="B26">
        <v>14833.9</v>
      </c>
      <c r="C26">
        <v>14569.7</v>
      </c>
    </row>
    <row r="27" spans="2:3" x14ac:dyDescent="0.25">
      <c r="B27">
        <v>14774.9</v>
      </c>
      <c r="C27">
        <v>14791.8</v>
      </c>
    </row>
    <row r="28" spans="2:3" x14ac:dyDescent="0.25">
      <c r="B28">
        <v>14774.9</v>
      </c>
      <c r="C28">
        <v>14569.7</v>
      </c>
    </row>
    <row r="29" spans="2:3" x14ac:dyDescent="0.25">
      <c r="B29">
        <v>14572.7</v>
      </c>
      <c r="C29">
        <v>14777.7</v>
      </c>
    </row>
    <row r="30" spans="2:3" x14ac:dyDescent="0.25">
      <c r="B30">
        <v>14569.7</v>
      </c>
      <c r="C30">
        <v>14569.7</v>
      </c>
    </row>
    <row r="31" spans="2:3" x14ac:dyDescent="0.25">
      <c r="B31">
        <v>14573.4</v>
      </c>
      <c r="C31">
        <v>14587.3</v>
      </c>
    </row>
    <row r="32" spans="2:3" x14ac:dyDescent="0.25">
      <c r="B32">
        <v>14569.7</v>
      </c>
      <c r="C32">
        <v>14774.9</v>
      </c>
    </row>
    <row r="33" spans="2:3" x14ac:dyDescent="0.25">
      <c r="B33">
        <v>14777.6</v>
      </c>
      <c r="C33">
        <v>14774.9</v>
      </c>
    </row>
    <row r="34" spans="2:3" x14ac:dyDescent="0.25">
      <c r="B34">
        <v>14569.7</v>
      </c>
      <c r="C34">
        <v>14774.9</v>
      </c>
    </row>
    <row r="35" spans="2:3" x14ac:dyDescent="0.25">
      <c r="B35">
        <v>14569.7</v>
      </c>
      <c r="C35">
        <v>14774.9</v>
      </c>
    </row>
    <row r="36" spans="2:3" x14ac:dyDescent="0.25">
      <c r="B36">
        <v>14589.7</v>
      </c>
      <c r="C36">
        <v>14587.3</v>
      </c>
    </row>
    <row r="37" spans="2:3" x14ac:dyDescent="0.25">
      <c r="B37">
        <v>14569.7</v>
      </c>
      <c r="C37">
        <v>14587.3</v>
      </c>
    </row>
    <row r="38" spans="2:3" x14ac:dyDescent="0.25">
      <c r="B38">
        <v>14777.7</v>
      </c>
      <c r="C38">
        <v>14789.2</v>
      </c>
    </row>
    <row r="39" spans="2:3" x14ac:dyDescent="0.25">
      <c r="B39">
        <v>14573.5</v>
      </c>
      <c r="C39">
        <v>14573.4</v>
      </c>
    </row>
    <row r="40" spans="2:3" x14ac:dyDescent="0.25">
      <c r="B40">
        <v>14590.3</v>
      </c>
      <c r="C40">
        <v>14774.9</v>
      </c>
    </row>
    <row r="41" spans="2:3" x14ac:dyDescent="0.25">
      <c r="B41">
        <v>14594</v>
      </c>
      <c r="C41">
        <v>14777.7</v>
      </c>
    </row>
    <row r="42" spans="2:3" x14ac:dyDescent="0.25">
      <c r="B42">
        <v>14572.7</v>
      </c>
      <c r="C42">
        <v>14777.7</v>
      </c>
    </row>
    <row r="43" spans="2:3" x14ac:dyDescent="0.25">
      <c r="B43">
        <v>14569.7</v>
      </c>
      <c r="C43">
        <v>14774.9</v>
      </c>
    </row>
    <row r="44" spans="2:3" x14ac:dyDescent="0.25">
      <c r="B44">
        <v>14777.6</v>
      </c>
      <c r="C44">
        <v>14774.9</v>
      </c>
    </row>
    <row r="45" spans="2:3" x14ac:dyDescent="0.25">
      <c r="B45">
        <v>14777.7</v>
      </c>
      <c r="C45">
        <v>14627.3</v>
      </c>
    </row>
    <row r="46" spans="2:3" x14ac:dyDescent="0.25">
      <c r="B46">
        <v>14774.9</v>
      </c>
      <c r="C46">
        <v>14777.7</v>
      </c>
    </row>
    <row r="47" spans="2:3" x14ac:dyDescent="0.25">
      <c r="B47">
        <v>14782.6</v>
      </c>
      <c r="C47">
        <v>14774.9</v>
      </c>
    </row>
    <row r="48" spans="2:3" x14ac:dyDescent="0.25">
      <c r="B48">
        <v>14587.3</v>
      </c>
      <c r="C48">
        <v>14777.7</v>
      </c>
    </row>
    <row r="49" spans="2:3" x14ac:dyDescent="0.25">
      <c r="B49">
        <v>14577.3</v>
      </c>
      <c r="C49">
        <v>14777.7</v>
      </c>
    </row>
    <row r="50" spans="2:3" x14ac:dyDescent="0.25">
      <c r="B50">
        <v>14777.7</v>
      </c>
      <c r="C50">
        <v>14782.6</v>
      </c>
    </row>
    <row r="51" spans="2:3" x14ac:dyDescent="0.25">
      <c r="B51">
        <v>14774.9</v>
      </c>
      <c r="C51">
        <v>14785.2</v>
      </c>
    </row>
    <row r="52" spans="2:3" x14ac:dyDescent="0.25">
      <c r="B52">
        <v>14590.3</v>
      </c>
      <c r="C52">
        <v>14836.5</v>
      </c>
    </row>
    <row r="53" spans="2:3" x14ac:dyDescent="0.25">
      <c r="B53">
        <v>14589.8</v>
      </c>
      <c r="C53">
        <v>14789.2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catch</vt:lpstr>
      <vt:lpstr>idx</vt:lpstr>
      <vt:lpstr>mnbodywt</vt:lpstr>
      <vt:lpstr>popn</vt:lpstr>
      <vt:lpstr>status</vt:lpstr>
      <vt:lpstr>retro</vt:lpstr>
      <vt:lpstr>origjitter</vt:lpstr>
      <vt:lpstr>jitter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Lee</dc:creator>
  <cp:lastModifiedBy>Laura M. Lee</cp:lastModifiedBy>
  <dcterms:created xsi:type="dcterms:W3CDTF">2018-05-21T13:51:40Z</dcterms:created>
  <dcterms:modified xsi:type="dcterms:W3CDTF">2018-05-22T20:00:12Z</dcterms:modified>
</cp:coreProperties>
</file>